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  <sheet name="Sheet2" sheetId="2" r:id="rId2"/>
    <sheet name="List1" sheetId="3" r:id="rId3"/>
  </sheets>
  <definedNames>
    <definedName name="_xlnm.Print_Titles" localSheetId="0">'Sheet1'!$1:$1</definedName>
    <definedName name="_xlnm.Print_Area" localSheetId="2">'List1'!$A$1:$H$25</definedName>
  </definedNames>
  <calcPr fullCalcOnLoad="1"/>
</workbook>
</file>

<file path=xl/sharedStrings.xml><?xml version="1.0" encoding="utf-8"?>
<sst xmlns="http://schemas.openxmlformats.org/spreadsheetml/2006/main" count="584" uniqueCount="336">
  <si>
    <t>OŠ I.G.KOVAČIĆA, STARO PETROVO SELO</t>
  </si>
  <si>
    <t>OIB: 90001186038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</si>
  <si>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</si>
  <si>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</si>
  <si>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</si>
  <si>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</si>
  <si>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</si>
  <si>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</si>
  <si>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</si>
  <si>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</si>
  <si>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</si>
  <si>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</si>
  <si>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</si>
  <si>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>Rashodi poslovanja Rashodi poslovanja</t>
  </si>
  <si>
    <t>31</t>
  </si>
  <si>
    <t>Rashodi za zaposlene Rashodi za zaposlene</t>
  </si>
  <si>
    <t>312</t>
  </si>
  <si>
    <t>Ostali rashodi za zaposlene Ostali rashodi za zaposlene</t>
  </si>
  <si>
    <t>3121</t>
  </si>
  <si>
    <t>R2763</t>
  </si>
  <si>
    <t>Ostali rahodi za zaposlene</t>
  </si>
  <si>
    <t>32</t>
  </si>
  <si>
    <t>Materijalni rashodi Materijalni rashodi</t>
  </si>
  <si>
    <t>321</t>
  </si>
  <si>
    <t>Naknade troškova zaposlenima Naknade troškova zaposlenima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</si>
  <si>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</si>
  <si>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</si>
  <si>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</si>
  <si>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</si>
  <si>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</si>
  <si>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</si>
  <si>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</si>
  <si>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</si>
  <si>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</si>
  <si>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</t>
  </si>
  <si>
    <t>Rashodi za materijal i energiju Rashodi za materijal i energiju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</si>
  <si>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</si>
  <si>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</si>
  <si>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</si>
  <si>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</si>
  <si>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</si>
  <si>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</si>
  <si>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</si>
  <si>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</si>
  <si>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</si>
  <si>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</si>
  <si>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</si>
  <si>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</si>
  <si>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</si>
  <si>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</si>
  <si>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 , radna i zaštitna odjeća i obuća</t>
  </si>
  <si>
    <t>323</t>
  </si>
  <si>
    <t>Rashodi za usluge Rashodi za usluge</t>
  </si>
  <si>
    <t>3231</t>
  </si>
  <si>
    <t>R0562</t>
  </si>
  <si>
    <t>Usluge telefona, pošte i prijevoza</t>
  </si>
  <si>
    <t>R0563</t>
  </si>
  <si>
    <t>Usluge prijevoza učenika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</si>
  <si>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</si>
  <si>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</si>
  <si>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</si>
  <si>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</si>
  <si>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</si>
  <si>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</si>
  <si>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</si>
  <si>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</si>
  <si>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</si>
  <si>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</si>
  <si>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</si>
  <si>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</si>
  <si>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</si>
  <si>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</si>
  <si>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</si>
  <si>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</si>
  <si>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</si>
  <si>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</si>
  <si>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</si>
  <si>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</si>
  <si>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</si>
  <si>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</t>
  </si>
  <si>
    <t>Naknade troškova osobama izvan radnog odnosa Naknade troškova osobama izvan radnog odnosa</t>
  </si>
  <si>
    <t>3241</t>
  </si>
  <si>
    <t>R2035</t>
  </si>
  <si>
    <t>Naknade troškova izvan radnog odnosa</t>
  </si>
  <si>
    <t>329</t>
  </si>
  <si>
    <t>Ostali nespomenuti rashodi poslovanja Ostali nespomenuti rashodi poslovanja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</si>
  <si>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</si>
  <si>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</si>
  <si>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</si>
  <si>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</si>
  <si>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</si>
  <si>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</si>
  <si>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</si>
  <si>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</si>
  <si>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</t>
  </si>
  <si>
    <t>3295</t>
  </si>
  <si>
    <t>R2610</t>
  </si>
  <si>
    <t>Pristojbe i naknade</t>
  </si>
  <si>
    <t>3299</t>
  </si>
  <si>
    <t>R0574</t>
  </si>
  <si>
    <t>Ostali nespomenuti rashodi poslovanja</t>
  </si>
  <si>
    <t>34</t>
  </si>
  <si>
    <t>Financijski rashodi Financijski rashodi</t>
  </si>
  <si>
    <t>343</t>
  </si>
  <si>
    <t>Ostali financijski rashodi Ostali financijski rashodi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</si>
  <si>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</si>
  <si>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</si>
  <si>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</si>
  <si>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</si>
  <si>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</si>
  <si>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</si>
  <si>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</si>
  <si>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</si>
  <si>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</si>
  <si>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</si>
  <si>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</si>
  <si>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R2954</t>
  </si>
  <si>
    <t>R2869</t>
  </si>
  <si>
    <t>R0578</t>
  </si>
  <si>
    <t>R0579</t>
  </si>
  <si>
    <t>R0579-1</t>
  </si>
  <si>
    <t>Službena,radna i zaštitna odjeća i obuća</t>
  </si>
  <si>
    <t>R0580</t>
  </si>
  <si>
    <t>R2422</t>
  </si>
  <si>
    <t>R2161</t>
  </si>
  <si>
    <t>Računalne usluge-usl.razvoja softwera</t>
  </si>
  <si>
    <t>R2034</t>
  </si>
  <si>
    <t>R0581</t>
  </si>
  <si>
    <t>R2034-1</t>
  </si>
  <si>
    <t>OSTALI NESPOMENUTI RASHODI POSLOVANJA</t>
  </si>
  <si>
    <t>R2864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</si>
  <si>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</si>
  <si>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</si>
  <si>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</si>
  <si>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</si>
  <si>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</si>
  <si>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</si>
  <si>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4221</t>
  </si>
  <si>
    <t>R2162</t>
  </si>
  <si>
    <t>Uredski namještaj i oprema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</si>
  <si>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</si>
  <si>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</si>
  <si>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</si>
  <si>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</si>
  <si>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</si>
  <si>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</si>
  <si>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</si>
  <si>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</si>
  <si>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</si>
  <si>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</t>
  </si>
  <si>
    <t xml:space="preserve">Knjige, umjetnička djela i ostale izložbene vrijednosti Knjige, umjetnička djela i ostale izložbene </t>
  </si>
  <si>
    <t>4241</t>
  </si>
  <si>
    <t>R2033</t>
  </si>
  <si>
    <t>Knjige</t>
  </si>
  <si>
    <t>426</t>
  </si>
  <si>
    <t>Nematerijalna proizvedena imovina Nematerijalna proizvedena imovina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</si>
  <si>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</si>
  <si>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</si>
  <si>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</si>
  <si>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</si>
  <si>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</si>
  <si>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</si>
  <si>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</si>
  <si>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</si>
  <si>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</si>
  <si>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</si>
  <si>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SITNI INVENTAR I AUTO GUME</t>
  </si>
  <si>
    <t>R3248</t>
  </si>
  <si>
    <t>R3702</t>
  </si>
  <si>
    <t>R3217</t>
  </si>
  <si>
    <t>R2931</t>
  </si>
  <si>
    <t>Naknade troškova osobama izvan radnog odnosa</t>
  </si>
  <si>
    <t>R0582-1</t>
  </si>
  <si>
    <t>PREMIJA OSIGURANJA</t>
  </si>
  <si>
    <t>R2577</t>
  </si>
  <si>
    <t>R0582</t>
  </si>
  <si>
    <t>Izvor  5.3. POMOĆI - PK</t>
  </si>
  <si>
    <t>311</t>
  </si>
  <si>
    <t>Plaće (Bruto) Plaće (Bruto)</t>
  </si>
  <si>
    <t>3111</t>
  </si>
  <si>
    <t>R2413</t>
  </si>
  <si>
    <t>Plaće za redovan rad</t>
  </si>
  <si>
    <t>R2536</t>
  </si>
  <si>
    <t>Ostali rashodi za zaposlene</t>
  </si>
  <si>
    <t>R2650</t>
  </si>
  <si>
    <t>R2258</t>
  </si>
  <si>
    <t>R2259</t>
  </si>
  <si>
    <t>R2535</t>
  </si>
  <si>
    <t>Službena, radna i zaštitna odjeća i obuća</t>
  </si>
  <si>
    <t>R3181</t>
  </si>
  <si>
    <t>R2640</t>
  </si>
  <si>
    <t>R2640-1</t>
  </si>
  <si>
    <t>UREDSKA OPREMA I NAMJEŠTAJ</t>
  </si>
  <si>
    <t>R2259-1</t>
  </si>
  <si>
    <t>Izvor  6.2. DONACIJE - PK</t>
  </si>
  <si>
    <t>R2829</t>
  </si>
  <si>
    <t>R0583</t>
  </si>
  <si>
    <t>R3653</t>
  </si>
  <si>
    <t>R3648</t>
  </si>
  <si>
    <t>Materijal  i dijelovi za tekuće i investicijsko održavanje</t>
  </si>
  <si>
    <t>R0584</t>
  </si>
  <si>
    <t>R0585</t>
  </si>
  <si>
    <t>R3649</t>
  </si>
  <si>
    <t>R3654</t>
  </si>
  <si>
    <t>Uredska oprema i namještaj</t>
  </si>
  <si>
    <t>Izvor  7.2. PRIHODI OD PRODAJE NEFINANCIJSKE IMOVINE -PK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</si>
  <si>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</si>
  <si>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</si>
  <si>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</si>
  <si>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</si>
  <si>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</si>
  <si>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>R0587</t>
  </si>
  <si>
    <t>Školska oprema i namještaj</t>
  </si>
  <si>
    <t>45</t>
  </si>
  <si>
    <t xml:space="preserve">Rashodi za dodatna ulaganja na nefinancijskoj imovini Rashodi za dodatna ulaganja na nefinancijskoj </t>
  </si>
  <si>
    <t>451</t>
  </si>
  <si>
    <t>Dodatna ulaganja na građevinskim objektima Dodatna ulaganja na građevinskim objektima</t>
  </si>
  <si>
    <t>4511</t>
  </si>
  <si>
    <t>R0588</t>
  </si>
  <si>
    <t>Sanacija školskih građevina</t>
  </si>
  <si>
    <t>Glava 00604 OSTALE JAVNE POTREBE U OBRAZOVANJU,ŠPORTU I KULTURI</t>
  </si>
  <si>
    <t>Aktivnost A600011 Pomoćnici u nastavi</t>
  </si>
  <si>
    <t>R3144</t>
  </si>
  <si>
    <t>313</t>
  </si>
  <si>
    <t>Doprinosi na plaće Doprinosi na plaće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</si>
  <si>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</si>
  <si>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</si>
  <si>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</si>
  <si>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</si>
  <si>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</si>
  <si>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</si>
  <si>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3212</t>
  </si>
  <si>
    <t>R3147</t>
  </si>
  <si>
    <t>Naknade za prijevoz, za rad na terenu iodvojeni život</t>
  </si>
  <si>
    <t>VRSTA PRIHODA / PRIMITAKA</t>
  </si>
  <si>
    <t>Razdjel 000 PRIHODI</t>
  </si>
  <si>
    <t>Glava 00002 PRIHODI - PK</t>
  </si>
  <si>
    <t>6</t>
  </si>
  <si>
    <t>66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</si>
  <si>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</si>
  <si>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</si>
  <si>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</si>
  <si>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</si>
  <si>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</si>
  <si>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</si>
  <si>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</si>
  <si>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</si>
  <si>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</si>
  <si>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</si>
  <si>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65</t>
  </si>
  <si>
    <t>652</t>
  </si>
  <si>
    <t>6526</t>
  </si>
  <si>
    <t>P0100</t>
  </si>
  <si>
    <t>Ostali nespomenuti prihodi</t>
  </si>
  <si>
    <t>63</t>
  </si>
  <si>
    <t>633</t>
  </si>
  <si>
    <t>6331</t>
  </si>
  <si>
    <t>P0232</t>
  </si>
  <si>
    <t>Tekuće pomoći iz proračuna</t>
  </si>
  <si>
    <t>634</t>
  </si>
  <si>
    <t>6341</t>
  </si>
  <si>
    <t>P0291</t>
  </si>
  <si>
    <t>Tekuće pomoći od ostalih subjekata unutar općeg proračuna</t>
  </si>
  <si>
    <t>636</t>
  </si>
  <si>
    <t>6361</t>
  </si>
  <si>
    <t>P0232-1</t>
  </si>
  <si>
    <t>Tekuće pomoći proračunskim korisnicima iz proračuna koji imnenadležan</t>
  </si>
  <si>
    <t>663</t>
  </si>
  <si>
    <t>6631</t>
  </si>
  <si>
    <t>P0170</t>
  </si>
  <si>
    <t>Tekuće donacije</t>
  </si>
  <si>
    <t>7</t>
  </si>
  <si>
    <t>72</t>
  </si>
  <si>
    <t>Prihodi od prodaje proizvedene dugotrajne imovine Prihodi od prodaje proizvedene dugotrajne imovine</t>
  </si>
  <si>
    <t>721</t>
  </si>
  <si>
    <t>7211</t>
  </si>
  <si>
    <t>P0176</t>
  </si>
  <si>
    <t>Stambeni objekti</t>
  </si>
  <si>
    <t>Projekcija 2020.</t>
  </si>
  <si>
    <t>Ravnateljica:</t>
  </si>
  <si>
    <t>Izvor  MZO</t>
  </si>
  <si>
    <t xml:space="preserve">Prihodi poslovanja </t>
  </si>
  <si>
    <t xml:space="preserve">Pomoći iz inozemstva i od subjekata unutar općeg proračuna </t>
  </si>
  <si>
    <t>Pomoći proračunskim korisnicima iz proračuna koji im nije nadležan</t>
  </si>
  <si>
    <t xml:space="preserve">Prihodi od prodaje proizvoda i robe te pruženih usluga i prihodi od donacija </t>
  </si>
  <si>
    <t xml:space="preserve">Prihodi od upravnih i administrativnih pristojbi, pristojbi po posebnim propisima i naknada </t>
  </si>
  <si>
    <t>Prihodi po posebnim propisima</t>
  </si>
  <si>
    <t xml:space="preserve">Pomoći proračunu iz drugih proračuna </t>
  </si>
  <si>
    <t xml:space="preserve">Pomoći od izvanproračunskih korisnika </t>
  </si>
  <si>
    <t>Prihodi od prodaje proizvoda i robe te pruženih usluga i prihodi od donacija</t>
  </si>
  <si>
    <t xml:space="preserve">Donacije od pravnih i fizičkih osoba izvan općeg proračuna </t>
  </si>
  <si>
    <t xml:space="preserve">Prihodi od prodaje nefinancijske imovine </t>
  </si>
  <si>
    <t xml:space="preserve">Prihodi od prodaje građevinskih objekata </t>
  </si>
  <si>
    <t>Pomoći iz inozemstva i od subjekata unutar općeg proračuna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</si>
  <si>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</si>
  <si>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</si>
  <si>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</si>
  <si>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</si>
  <si>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</si>
  <si>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</si>
  <si>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 xml:space="preserve">Ostali nespomenuti rashodi poslovanja </t>
  </si>
  <si>
    <t xml:space="preserve">Rashodi za materijal i energiju </t>
  </si>
  <si>
    <t xml:space="preserve">Rashodi za usluge </t>
  </si>
  <si>
    <t>Plan proračuna za 2019. i projekcije za 2020-21.</t>
  </si>
  <si>
    <t>PLAN 2019.</t>
  </si>
  <si>
    <t>Projekcija 2021.</t>
  </si>
  <si>
    <t>Aktivnost A600002            Plaće zaposlenika - Ministarstvo znanosti i obrazovanja</t>
  </si>
  <si>
    <t>R3144-1</t>
  </si>
  <si>
    <t>Aktivnost A600014     Projekt "Školska shema"</t>
  </si>
  <si>
    <t>Materijalni rashodi</t>
  </si>
  <si>
    <t>Rashodi za materijal i energiju</t>
  </si>
  <si>
    <t>Rashodi poslovanja</t>
  </si>
  <si>
    <t xml:space="preserve">Rashodi poslovanja </t>
  </si>
  <si>
    <t xml:space="preserve">Rashodi za zaposlene </t>
  </si>
  <si>
    <t>R2258-1</t>
  </si>
  <si>
    <t>Staro Petrovo Selo, 4.10.2018.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</si>
  <si>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</si>
  <si>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</si>
  <si>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</si>
  <si>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</si>
  <si>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</si>
  <si>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</si>
  <si>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</si>
  <si>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</si>
  <si>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</si>
  <si>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</si>
  <si>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</si>
  <si>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</si>
  <si>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</si>
  <si>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PRIJEDLOG FINANCIJSKOG PLANA (O.Š.IVANA GORANA KOVAČIĆA STARO PETROVO SELO)  ZA 2019. I PROJEKCIJA PLANA ZA 2020. I 2021. GODINU                                                                                                                                              </t>
  </si>
  <si>
    <t>Prijedlog plana 
za 2019.</t>
  </si>
  <si>
    <t>Projekcija plana
za 2020.</t>
  </si>
  <si>
    <t>Projekcija plana 
za 2021.</t>
  </si>
  <si>
    <t>PROJEKCIJA 2020</t>
  </si>
  <si>
    <t>PROJEKCIJA 2021.</t>
  </si>
  <si>
    <t>R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</si>
</sst>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5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85" fontId="4" fillId="39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8" fillId="0" borderId="0" xfId="50" applyFont="1" applyFill="1" applyBorder="1" applyAlignment="1">
      <alignment horizontal="left" wrapText="1"/>
      <protection/>
    </xf>
    <xf numFmtId="0" fontId="9" fillId="0" borderId="0" xfId="50" applyFont="1" applyFill="1" applyBorder="1" applyAlignment="1">
      <alignment horizontal="left" wrapText="1"/>
      <protection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39" borderId="0" xfId="0" applyFont="1" applyFill="1" applyAlignment="1" applyProtection="1">
      <alignment horizontal="left" vertical="top" wrapText="1" readingOrder="1"/>
      <protection locked="0"/>
    </xf>
    <xf numFmtId="185" fontId="8" fillId="39" borderId="0" xfId="0" applyNumberFormat="1" applyFont="1" applyFill="1" applyAlignment="1" applyProtection="1">
      <alignment vertical="top" wrapText="1" readingOrder="1"/>
      <protection locked="0"/>
    </xf>
    <xf numFmtId="0" fontId="0" fillId="40" borderId="0" xfId="0" applyFont="1" applyFill="1" applyAlignment="1">
      <alignment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9" fillId="39" borderId="0" xfId="0" applyFont="1" applyFill="1" applyAlignment="1" applyProtection="1">
      <alignment horizontal="left" vertical="top" wrapText="1" readingOrder="1"/>
      <protection locked="0"/>
    </xf>
    <xf numFmtId="0" fontId="9" fillId="39" borderId="0" xfId="0" applyFont="1" applyFill="1" applyAlignment="1" applyProtection="1">
      <alignment vertical="top" wrapText="1" readingOrder="1"/>
      <protection locked="0"/>
    </xf>
    <xf numFmtId="4" fontId="9" fillId="40" borderId="0" xfId="0" applyNumberFormat="1" applyFont="1" applyFill="1" applyAlignment="1">
      <alignment/>
    </xf>
    <xf numFmtId="185" fontId="9" fillId="39" borderId="0" xfId="0" applyNumberFormat="1" applyFont="1" applyFill="1" applyAlignment="1" applyProtection="1">
      <alignment vertical="top" wrapText="1" readingOrder="1"/>
      <protection locked="0"/>
    </xf>
    <xf numFmtId="4" fontId="8" fillId="4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left" wrapText="1"/>
    </xf>
    <xf numFmtId="0" fontId="13" fillId="0" borderId="12" xfId="0" applyFont="1" applyBorder="1" applyAlignment="1" quotePrefix="1">
      <alignment horizontal="center" wrapText="1"/>
    </xf>
    <xf numFmtId="0" fontId="13" fillId="0" borderId="12" xfId="0" applyNumberFormat="1" applyFont="1" applyFill="1" applyBorder="1" applyAlignment="1" applyProtection="1" quotePrefix="1">
      <alignment horizontal="left"/>
      <protection/>
    </xf>
    <xf numFmtId="0" fontId="14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12" xfId="0" applyNumberFormat="1" applyFont="1" applyFill="1" applyBorder="1" applyAlignment="1" applyProtection="1">
      <alignment wrapText="1"/>
      <protection/>
    </xf>
    <xf numFmtId="3" fontId="13" fillId="0" borderId="11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 quotePrefix="1">
      <alignment horizontal="left"/>
    </xf>
    <xf numFmtId="0" fontId="13" fillId="0" borderId="12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8" fillId="39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 readingOrder="1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left" wrapText="1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5" fillId="0" borderId="11" xfId="0" applyFont="1" applyBorder="1" applyAlignment="1" quotePrefix="1">
      <alignment horizontal="left"/>
    </xf>
    <xf numFmtId="0" fontId="15" fillId="0" borderId="11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12"/>
  <sheetViews>
    <sheetView showGridLines="0" tabSelected="1" zoomScale="130" zoomScaleNormal="130" zoomScalePageLayoutView="0" workbookViewId="0" topLeftCell="A1">
      <pane ySplit="1" topLeftCell="A182" activePane="bottomLeft" state="frozen"/>
      <selection pane="topLeft" activeCell="A1" sqref="A1"/>
      <selection pane="bottomLeft" activeCell="H193" sqref="H193:J193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2.57421875" style="0" customWidth="1"/>
    <col min="9" max="9" width="1.28515625" style="0" customWidth="1"/>
    <col min="10" max="10" width="22.28125" style="0" customWidth="1"/>
    <col min="11" max="11" width="21.28125" style="0" customWidth="1"/>
    <col min="12" max="12" width="22.00390625" style="0" customWidth="1"/>
    <col min="13" max="14" width="1.28515625" style="0" customWidth="1"/>
    <col min="15" max="15" width="8.140625" style="0" customWidth="1"/>
    <col min="16" max="16" width="10.8515625" style="0" customWidth="1"/>
    <col min="17" max="17" width="10.421875" style="0" customWidth="1"/>
    <col min="18" max="18" width="4.28125" style="0" customWidth="1"/>
    <col min="19" max="19" width="0.9921875" style="0" customWidth="1"/>
    <col min="20" max="20" width="8.28125" style="0" customWidth="1"/>
    <col min="21" max="21" width="0" style="0" hidden="1" customWidth="1"/>
    <col min="22" max="22" width="1.1484375" style="0" customWidth="1"/>
    <col min="23" max="23" width="7.00390625" style="0" customWidth="1"/>
    <col min="24" max="24" width="6.57421875" style="0" customWidth="1"/>
    <col min="25" max="26" width="0" style="0" hidden="1" customWidth="1"/>
    <col min="27" max="27" width="0.71875" style="0" customWidth="1"/>
  </cols>
  <sheetData>
    <row r="1" ht="6.75" customHeight="1"/>
    <row r="2" spans="2:24" ht="12.75">
      <c r="B2" s="82" t="s">
        <v>0</v>
      </c>
      <c r="C2" s="62"/>
      <c r="D2" s="62"/>
      <c r="E2" s="62"/>
      <c r="F2" s="62"/>
      <c r="T2" s="1"/>
      <c r="W2" s="83"/>
      <c r="X2" s="62"/>
    </row>
    <row r="3" spans="2:24" ht="13.5" customHeight="1">
      <c r="B3" s="82"/>
      <c r="C3" s="62"/>
      <c r="D3" s="62"/>
      <c r="E3" s="62"/>
      <c r="R3" s="84"/>
      <c r="S3" s="62"/>
      <c r="T3" s="62"/>
      <c r="W3" s="85"/>
      <c r="X3" s="62"/>
    </row>
    <row r="4" spans="2:13" ht="12.75">
      <c r="B4" s="82" t="s">
        <v>1</v>
      </c>
      <c r="C4" s="62"/>
      <c r="D4" s="62"/>
      <c r="J4" s="86" t="s">
        <v>303</v>
      </c>
      <c r="K4" s="87"/>
      <c r="L4" s="87"/>
      <c r="M4" s="87"/>
    </row>
    <row r="5" spans="10:13" ht="14.25" customHeight="1">
      <c r="J5" s="87"/>
      <c r="K5" s="87"/>
      <c r="L5" s="87"/>
      <c r="M5" s="87"/>
    </row>
    <row r="6" ht="3" customHeight="1"/>
    <row r="7" ht="3" customHeight="1"/>
    <row r="8" ht="3.75" customHeight="1" thickBot="1"/>
    <row r="9" spans="2:12" ht="14.25" thickBot="1" thickTop="1">
      <c r="B9" s="2" t="s">
        <v>2</v>
      </c>
      <c r="C9" s="2" t="s">
        <v>3</v>
      </c>
      <c r="D9" s="79" t="s">
        <v>4</v>
      </c>
      <c r="E9" s="80"/>
      <c r="F9" s="80"/>
      <c r="G9" s="80"/>
      <c r="H9" s="81" t="s">
        <v>304</v>
      </c>
      <c r="I9" s="80"/>
      <c r="J9" s="80"/>
      <c r="K9" s="13" t="s">
        <v>278</v>
      </c>
      <c r="L9" s="13" t="s">
        <v>305</v>
      </c>
    </row>
    <row r="10" spans="2:12" ht="13.5" thickTop="1">
      <c r="B10" s="75" t="s">
        <v>5</v>
      </c>
      <c r="C10" s="62"/>
      <c r="D10" s="62"/>
      <c r="E10" s="62"/>
      <c r="F10" s="62"/>
      <c r="G10" s="62"/>
      <c r="H10" s="76">
        <v>6271550</v>
      </c>
      <c r="I10" s="62"/>
      <c r="J10" s="62"/>
      <c r="K10" s="3">
        <v>6236550</v>
      </c>
      <c r="L10" s="3">
        <v>6236550</v>
      </c>
    </row>
    <row r="11" spans="2:12" ht="12.75">
      <c r="B11" s="75" t="s">
        <v>6</v>
      </c>
      <c r="C11" s="62"/>
      <c r="D11" s="62"/>
      <c r="E11" s="62"/>
      <c r="F11" s="62"/>
      <c r="G11" s="62"/>
      <c r="H11" s="76">
        <v>685760</v>
      </c>
      <c r="I11" s="62"/>
      <c r="J11" s="62"/>
      <c r="K11" s="3">
        <v>650760</v>
      </c>
      <c r="L11" s="3">
        <v>650760</v>
      </c>
    </row>
    <row r="12" spans="2:12" ht="12.75">
      <c r="B12" s="77" t="s">
        <v>7</v>
      </c>
      <c r="C12" s="62"/>
      <c r="D12" s="62"/>
      <c r="E12" s="62"/>
      <c r="F12" s="62"/>
      <c r="G12" s="62"/>
      <c r="H12" s="78">
        <v>685760</v>
      </c>
      <c r="I12" s="62"/>
      <c r="J12" s="62"/>
      <c r="K12" s="4">
        <v>650760</v>
      </c>
      <c r="L12" s="3">
        <v>650760</v>
      </c>
    </row>
    <row r="13" spans="2:12" ht="12.75">
      <c r="B13" s="73" t="s">
        <v>8</v>
      </c>
      <c r="C13" s="62"/>
      <c r="D13" s="62"/>
      <c r="E13" s="62"/>
      <c r="F13" s="62"/>
      <c r="G13" s="62"/>
      <c r="H13" s="74">
        <v>685760</v>
      </c>
      <c r="I13" s="62"/>
      <c r="J13" s="62"/>
      <c r="K13" s="5">
        <v>650760</v>
      </c>
      <c r="L13" s="5">
        <v>650760</v>
      </c>
    </row>
    <row r="14" spans="2:12" ht="12.75">
      <c r="B14" s="71" t="s">
        <v>9</v>
      </c>
      <c r="C14" s="62"/>
      <c r="D14" s="62"/>
      <c r="E14" s="62"/>
      <c r="F14" s="62"/>
      <c r="G14" s="62"/>
      <c r="H14" s="72">
        <v>685760</v>
      </c>
      <c r="I14" s="62"/>
      <c r="J14" s="62"/>
      <c r="K14" s="6">
        <v>650760</v>
      </c>
      <c r="L14" s="6">
        <v>650760</v>
      </c>
    </row>
    <row r="15" spans="2:12" ht="12.75">
      <c r="B15" s="69" t="s">
        <v>10</v>
      </c>
      <c r="C15" s="62"/>
      <c r="D15" s="62"/>
      <c r="E15" s="62"/>
      <c r="F15" s="62"/>
      <c r="G15" s="62"/>
      <c r="H15" s="70">
        <v>523760</v>
      </c>
      <c r="I15" s="62"/>
      <c r="J15" s="62"/>
      <c r="K15" s="7">
        <v>523760</v>
      </c>
      <c r="L15" s="7">
        <v>523760</v>
      </c>
    </row>
    <row r="16" spans="2:13" ht="12.75">
      <c r="B16" s="67" t="s">
        <v>11</v>
      </c>
      <c r="C16" s="62"/>
      <c r="D16" s="62"/>
      <c r="E16" s="62"/>
      <c r="F16" s="62"/>
      <c r="G16" s="62"/>
      <c r="H16" s="68">
        <f>SUM(H17)</f>
        <v>523760</v>
      </c>
      <c r="I16" s="68"/>
      <c r="J16" s="68"/>
      <c r="K16" s="8">
        <v>523760</v>
      </c>
      <c r="L16" s="8">
        <v>523760</v>
      </c>
      <c r="M16" s="8"/>
    </row>
    <row r="17" spans="2:12" ht="12.75">
      <c r="B17" s="9" t="s">
        <v>12</v>
      </c>
      <c r="C17" s="9"/>
      <c r="D17" s="65" t="s">
        <v>13</v>
      </c>
      <c r="E17" s="62"/>
      <c r="F17" s="62"/>
      <c r="G17" s="62"/>
      <c r="H17" s="61">
        <f>SUM(H18,H21,H50)</f>
        <v>523760</v>
      </c>
      <c r="I17" s="62"/>
      <c r="J17" s="62"/>
      <c r="K17" s="10">
        <v>523760</v>
      </c>
      <c r="L17" s="10">
        <v>523760</v>
      </c>
    </row>
    <row r="18" spans="2:12" ht="12.75">
      <c r="B18" s="9" t="s">
        <v>14</v>
      </c>
      <c r="C18" s="9"/>
      <c r="D18" s="65" t="s">
        <v>15</v>
      </c>
      <c r="E18" s="62"/>
      <c r="F18" s="62"/>
      <c r="G18" s="62"/>
      <c r="H18" s="61">
        <f>SUM(H19)</f>
        <v>0</v>
      </c>
      <c r="I18" s="62"/>
      <c r="J18" s="62"/>
      <c r="K18" s="10">
        <v>0</v>
      </c>
      <c r="L18" s="10">
        <v>0</v>
      </c>
    </row>
    <row r="19" spans="2:12" ht="12.75">
      <c r="B19" s="9" t="s">
        <v>16</v>
      </c>
      <c r="C19" s="9"/>
      <c r="D19" s="65" t="s">
        <v>17</v>
      </c>
      <c r="E19" s="62"/>
      <c r="F19" s="62"/>
      <c r="G19" s="62"/>
      <c r="H19" s="61">
        <f>SUM(H20)</f>
        <v>0</v>
      </c>
      <c r="I19" s="62"/>
      <c r="J19" s="62"/>
      <c r="K19" s="10">
        <v>0</v>
      </c>
      <c r="L19" s="10">
        <v>0</v>
      </c>
    </row>
    <row r="20" spans="2:12" ht="12.75">
      <c r="B20" s="11" t="s">
        <v>18</v>
      </c>
      <c r="C20" s="11" t="s">
        <v>19</v>
      </c>
      <c r="D20" s="64" t="s">
        <v>20</v>
      </c>
      <c r="E20" s="62"/>
      <c r="F20" s="62"/>
      <c r="G20" s="62"/>
      <c r="H20" s="63">
        <v>0</v>
      </c>
      <c r="I20" s="62"/>
      <c r="J20" s="62"/>
      <c r="K20" s="12">
        <v>0</v>
      </c>
      <c r="L20" s="12">
        <v>0</v>
      </c>
    </row>
    <row r="21" spans="2:12" ht="12.75">
      <c r="B21" s="9" t="s">
        <v>21</v>
      </c>
      <c r="C21" s="9"/>
      <c r="D21" s="65" t="s">
        <v>22</v>
      </c>
      <c r="E21" s="62"/>
      <c r="F21" s="62"/>
      <c r="G21" s="62"/>
      <c r="H21" s="61">
        <f>SUM(H22,H26,H32,H42,H44)</f>
        <v>521760</v>
      </c>
      <c r="I21" s="62"/>
      <c r="J21" s="62"/>
      <c r="K21" s="10">
        <v>521760</v>
      </c>
      <c r="L21" s="10">
        <v>521760</v>
      </c>
    </row>
    <row r="22" spans="2:12" ht="12.75">
      <c r="B22" s="9" t="s">
        <v>23</v>
      </c>
      <c r="C22" s="9"/>
      <c r="D22" s="65" t="s">
        <v>24</v>
      </c>
      <c r="E22" s="62"/>
      <c r="F22" s="62"/>
      <c r="G22" s="62"/>
      <c r="H22" s="61">
        <f>SUM(H23:J25)</f>
        <v>36500</v>
      </c>
      <c r="I22" s="62"/>
      <c r="J22" s="62"/>
      <c r="K22" s="10">
        <v>0</v>
      </c>
      <c r="L22" s="10">
        <v>0</v>
      </c>
    </row>
    <row r="23" spans="2:12" ht="12.75">
      <c r="B23" s="11" t="s">
        <v>25</v>
      </c>
      <c r="C23" s="11" t="s">
        <v>26</v>
      </c>
      <c r="D23" s="64" t="s">
        <v>27</v>
      </c>
      <c r="E23" s="62"/>
      <c r="F23" s="62"/>
      <c r="G23" s="62"/>
      <c r="H23" s="63">
        <v>30000</v>
      </c>
      <c r="I23" s="62"/>
      <c r="J23" s="62"/>
      <c r="K23" s="12">
        <v>0</v>
      </c>
      <c r="L23" s="12">
        <v>0</v>
      </c>
    </row>
    <row r="24" spans="2:12" ht="12.75">
      <c r="B24" s="11" t="s">
        <v>28</v>
      </c>
      <c r="C24" s="11" t="s">
        <v>29</v>
      </c>
      <c r="D24" s="64" t="s">
        <v>30</v>
      </c>
      <c r="E24" s="62"/>
      <c r="F24" s="62"/>
      <c r="G24" s="62"/>
      <c r="H24" s="63">
        <v>4000</v>
      </c>
      <c r="I24" s="62"/>
      <c r="J24" s="62"/>
      <c r="K24" s="12">
        <v>0</v>
      </c>
      <c r="L24" s="12">
        <v>0</v>
      </c>
    </row>
    <row r="25" spans="2:12" ht="12.75">
      <c r="B25" s="11" t="s">
        <v>31</v>
      </c>
      <c r="C25" s="11" t="s">
        <v>32</v>
      </c>
      <c r="D25" s="64" t="s">
        <v>33</v>
      </c>
      <c r="E25" s="62"/>
      <c r="F25" s="62"/>
      <c r="G25" s="62"/>
      <c r="H25" s="63">
        <v>2500</v>
      </c>
      <c r="I25" s="62"/>
      <c r="J25" s="62"/>
      <c r="K25" s="12">
        <v>0</v>
      </c>
      <c r="L25" s="12">
        <v>0</v>
      </c>
    </row>
    <row r="26" spans="2:12" ht="12.75">
      <c r="B26" s="9" t="s">
        <v>34</v>
      </c>
      <c r="C26" s="9"/>
      <c r="D26" s="65" t="s">
        <v>35</v>
      </c>
      <c r="E26" s="62"/>
      <c r="F26" s="62"/>
      <c r="G26" s="62"/>
      <c r="H26" s="61">
        <f>SUM(H27:J31)</f>
        <v>386000</v>
      </c>
      <c r="I26" s="62"/>
      <c r="J26" s="62"/>
      <c r="K26" s="10">
        <v>0</v>
      </c>
      <c r="L26" s="10">
        <v>0</v>
      </c>
    </row>
    <row r="27" spans="2:12" ht="12.75">
      <c r="B27" s="11" t="s">
        <v>36</v>
      </c>
      <c r="C27" s="11" t="s">
        <v>37</v>
      </c>
      <c r="D27" s="64" t="s">
        <v>38</v>
      </c>
      <c r="E27" s="62"/>
      <c r="F27" s="62"/>
      <c r="G27" s="62"/>
      <c r="H27" s="63">
        <v>78000</v>
      </c>
      <c r="I27" s="62"/>
      <c r="J27" s="62"/>
      <c r="K27" s="12">
        <v>0</v>
      </c>
      <c r="L27" s="12">
        <v>0</v>
      </c>
    </row>
    <row r="28" spans="2:12" ht="12.75">
      <c r="B28" s="11" t="s">
        <v>39</v>
      </c>
      <c r="C28" s="11" t="s">
        <v>40</v>
      </c>
      <c r="D28" s="64" t="s">
        <v>41</v>
      </c>
      <c r="E28" s="62"/>
      <c r="F28" s="62"/>
      <c r="G28" s="62"/>
      <c r="H28" s="63">
        <v>302000</v>
      </c>
      <c r="I28" s="62"/>
      <c r="J28" s="62"/>
      <c r="K28" s="12">
        <v>0</v>
      </c>
      <c r="L28" s="12">
        <v>0</v>
      </c>
    </row>
    <row r="29" spans="2:12" ht="12.75">
      <c r="B29" s="11" t="s">
        <v>42</v>
      </c>
      <c r="C29" s="11" t="s">
        <v>43</v>
      </c>
      <c r="D29" s="64" t="s">
        <v>44</v>
      </c>
      <c r="E29" s="62"/>
      <c r="F29" s="62"/>
      <c r="G29" s="62"/>
      <c r="H29" s="63">
        <v>0</v>
      </c>
      <c r="I29" s="62"/>
      <c r="J29" s="62"/>
      <c r="K29" s="12">
        <v>0</v>
      </c>
      <c r="L29" s="12">
        <v>0</v>
      </c>
    </row>
    <row r="30" spans="2:12" ht="12.75">
      <c r="B30" s="11" t="s">
        <v>45</v>
      </c>
      <c r="C30" s="11" t="s">
        <v>46</v>
      </c>
      <c r="D30" s="64" t="s">
        <v>47</v>
      </c>
      <c r="E30" s="62"/>
      <c r="F30" s="62"/>
      <c r="G30" s="62"/>
      <c r="H30" s="63">
        <v>6000</v>
      </c>
      <c r="I30" s="62"/>
      <c r="J30" s="62"/>
      <c r="K30" s="12">
        <v>0</v>
      </c>
      <c r="L30" s="12">
        <v>0</v>
      </c>
    </row>
    <row r="31" spans="2:12" ht="12.75">
      <c r="B31" s="11" t="s">
        <v>48</v>
      </c>
      <c r="C31" s="11" t="s">
        <v>49</v>
      </c>
      <c r="D31" s="64" t="s">
        <v>50</v>
      </c>
      <c r="E31" s="62"/>
      <c r="F31" s="62"/>
      <c r="G31" s="62"/>
      <c r="H31" s="63">
        <v>0</v>
      </c>
      <c r="I31" s="62"/>
      <c r="J31" s="62"/>
      <c r="K31" s="12">
        <v>0</v>
      </c>
      <c r="L31" s="12">
        <v>0</v>
      </c>
    </row>
    <row r="32" spans="2:12" ht="12.75">
      <c r="B32" s="9" t="s">
        <v>51</v>
      </c>
      <c r="C32" s="9"/>
      <c r="D32" s="65" t="s">
        <v>52</v>
      </c>
      <c r="E32" s="62"/>
      <c r="F32" s="62"/>
      <c r="G32" s="62"/>
      <c r="H32" s="61">
        <f>SUM(H33:J41)</f>
        <v>78410</v>
      </c>
      <c r="I32" s="62"/>
      <c r="J32" s="62"/>
      <c r="K32" s="10">
        <v>0</v>
      </c>
      <c r="L32" s="10">
        <v>0</v>
      </c>
    </row>
    <row r="33" spans="2:12" ht="12.75">
      <c r="B33" s="11" t="s">
        <v>53</v>
      </c>
      <c r="C33" s="11" t="s">
        <v>54</v>
      </c>
      <c r="D33" s="64" t="s">
        <v>55</v>
      </c>
      <c r="E33" s="62"/>
      <c r="F33" s="62"/>
      <c r="G33" s="62"/>
      <c r="H33" s="63">
        <v>12000</v>
      </c>
      <c r="I33" s="62"/>
      <c r="J33" s="62"/>
      <c r="K33" s="12">
        <v>0</v>
      </c>
      <c r="L33" s="12">
        <v>0</v>
      </c>
    </row>
    <row r="34" spans="2:12" ht="12.75">
      <c r="B34" s="11" t="s">
        <v>53</v>
      </c>
      <c r="C34" s="11" t="s">
        <v>56</v>
      </c>
      <c r="D34" s="64" t="s">
        <v>57</v>
      </c>
      <c r="E34" s="62"/>
      <c r="F34" s="62"/>
      <c r="G34" s="62"/>
      <c r="H34" s="63">
        <v>0</v>
      </c>
      <c r="I34" s="62"/>
      <c r="J34" s="62"/>
      <c r="K34" s="12">
        <v>0</v>
      </c>
      <c r="L34" s="12">
        <v>0</v>
      </c>
    </row>
    <row r="35" spans="2:12" ht="12.75">
      <c r="B35" s="11" t="s">
        <v>58</v>
      </c>
      <c r="C35" s="11" t="s">
        <v>59</v>
      </c>
      <c r="D35" s="64" t="s">
        <v>60</v>
      </c>
      <c r="E35" s="62"/>
      <c r="F35" s="62"/>
      <c r="G35" s="62"/>
      <c r="H35" s="63">
        <v>0</v>
      </c>
      <c r="I35" s="62"/>
      <c r="J35" s="62"/>
      <c r="K35" s="12">
        <v>0</v>
      </c>
      <c r="L35" s="12">
        <v>0</v>
      </c>
    </row>
    <row r="36" spans="2:12" ht="12.75">
      <c r="B36" s="11" t="s">
        <v>61</v>
      </c>
      <c r="C36" s="11" t="s">
        <v>62</v>
      </c>
      <c r="D36" s="64" t="s">
        <v>63</v>
      </c>
      <c r="E36" s="62"/>
      <c r="F36" s="62"/>
      <c r="G36" s="62"/>
      <c r="H36" s="63">
        <v>960</v>
      </c>
      <c r="I36" s="62"/>
      <c r="J36" s="62"/>
      <c r="K36" s="12">
        <v>0</v>
      </c>
      <c r="L36" s="12">
        <v>0</v>
      </c>
    </row>
    <row r="37" spans="2:12" ht="12.75">
      <c r="B37" s="11" t="s">
        <v>64</v>
      </c>
      <c r="C37" s="11" t="s">
        <v>65</v>
      </c>
      <c r="D37" s="64" t="s">
        <v>66</v>
      </c>
      <c r="E37" s="62"/>
      <c r="F37" s="62"/>
      <c r="G37" s="62"/>
      <c r="H37" s="63">
        <v>23000</v>
      </c>
      <c r="I37" s="62"/>
      <c r="J37" s="62"/>
      <c r="K37" s="12">
        <v>0</v>
      </c>
      <c r="L37" s="12">
        <v>0</v>
      </c>
    </row>
    <row r="38" spans="2:12" ht="12.75">
      <c r="B38" s="11" t="s">
        <v>67</v>
      </c>
      <c r="C38" s="11" t="s">
        <v>68</v>
      </c>
      <c r="D38" s="64" t="s">
        <v>69</v>
      </c>
      <c r="E38" s="62"/>
      <c r="F38" s="62"/>
      <c r="G38" s="62"/>
      <c r="H38" s="63">
        <v>13000</v>
      </c>
      <c r="I38" s="62"/>
      <c r="J38" s="62"/>
      <c r="K38" s="12">
        <v>0</v>
      </c>
      <c r="L38" s="12">
        <v>0</v>
      </c>
    </row>
    <row r="39" spans="2:12" ht="12.75">
      <c r="B39" s="11" t="s">
        <v>70</v>
      </c>
      <c r="C39" s="11" t="s">
        <v>71</v>
      </c>
      <c r="D39" s="64" t="s">
        <v>72</v>
      </c>
      <c r="E39" s="62"/>
      <c r="F39" s="62"/>
      <c r="G39" s="62"/>
      <c r="H39" s="63">
        <v>4260</v>
      </c>
      <c r="I39" s="62"/>
      <c r="J39" s="62"/>
      <c r="K39" s="12">
        <v>0</v>
      </c>
      <c r="L39" s="12">
        <v>0</v>
      </c>
    </row>
    <row r="40" spans="2:12" ht="12.75">
      <c r="B40" s="11" t="s">
        <v>73</v>
      </c>
      <c r="C40" s="11" t="s">
        <v>74</v>
      </c>
      <c r="D40" s="64" t="s">
        <v>75</v>
      </c>
      <c r="E40" s="62"/>
      <c r="F40" s="62"/>
      <c r="G40" s="62"/>
      <c r="H40" s="63">
        <v>14000</v>
      </c>
      <c r="I40" s="62"/>
      <c r="J40" s="62"/>
      <c r="K40" s="12">
        <v>0</v>
      </c>
      <c r="L40" s="12">
        <v>0</v>
      </c>
    </row>
    <row r="41" spans="2:12" ht="12.75">
      <c r="B41" s="11" t="s">
        <v>76</v>
      </c>
      <c r="C41" s="11" t="s">
        <v>77</v>
      </c>
      <c r="D41" s="64" t="s">
        <v>78</v>
      </c>
      <c r="E41" s="62"/>
      <c r="F41" s="62"/>
      <c r="G41" s="62"/>
      <c r="H41" s="63">
        <v>11190</v>
      </c>
      <c r="I41" s="62"/>
      <c r="J41" s="62"/>
      <c r="K41" s="12">
        <v>0</v>
      </c>
      <c r="L41" s="12">
        <v>0</v>
      </c>
    </row>
    <row r="42" spans="2:12" ht="12.75">
      <c r="B42" s="9" t="s">
        <v>79</v>
      </c>
      <c r="C42" s="9"/>
      <c r="D42" s="65" t="s">
        <v>80</v>
      </c>
      <c r="E42" s="62"/>
      <c r="F42" s="62"/>
      <c r="G42" s="62"/>
      <c r="H42" s="61">
        <f>SUM(H43)</f>
        <v>1000</v>
      </c>
      <c r="I42" s="62"/>
      <c r="J42" s="62"/>
      <c r="K42" s="10">
        <v>0</v>
      </c>
      <c r="L42" s="10">
        <v>0</v>
      </c>
    </row>
    <row r="43" spans="2:12" ht="12.75">
      <c r="B43" s="11" t="s">
        <v>81</v>
      </c>
      <c r="C43" s="11" t="s">
        <v>82</v>
      </c>
      <c r="D43" s="64" t="s">
        <v>83</v>
      </c>
      <c r="E43" s="62"/>
      <c r="F43" s="62"/>
      <c r="G43" s="62"/>
      <c r="H43" s="63">
        <v>1000</v>
      </c>
      <c r="I43" s="62"/>
      <c r="J43" s="62"/>
      <c r="K43" s="12">
        <v>0</v>
      </c>
      <c r="L43" s="12">
        <v>0</v>
      </c>
    </row>
    <row r="44" spans="2:12" ht="12.75">
      <c r="B44" s="9" t="s">
        <v>84</v>
      </c>
      <c r="C44" s="9"/>
      <c r="D44" s="65" t="s">
        <v>85</v>
      </c>
      <c r="E44" s="62"/>
      <c r="F44" s="62"/>
      <c r="G44" s="62"/>
      <c r="H44" s="61">
        <f>SUM(H45:J49)</f>
        <v>19850</v>
      </c>
      <c r="I44" s="62"/>
      <c r="J44" s="62"/>
      <c r="K44" s="10">
        <v>0</v>
      </c>
      <c r="L44" s="10">
        <v>0</v>
      </c>
    </row>
    <row r="45" spans="2:12" ht="12.75">
      <c r="B45" s="11" t="s">
        <v>86</v>
      </c>
      <c r="C45" s="11" t="s">
        <v>87</v>
      </c>
      <c r="D45" s="64" t="s">
        <v>88</v>
      </c>
      <c r="E45" s="62"/>
      <c r="F45" s="62"/>
      <c r="G45" s="62"/>
      <c r="H45" s="63">
        <v>4050</v>
      </c>
      <c r="I45" s="62"/>
      <c r="J45" s="62"/>
      <c r="K45" s="12">
        <v>0</v>
      </c>
      <c r="L45" s="12">
        <v>0</v>
      </c>
    </row>
    <row r="46" spans="2:12" ht="12.75">
      <c r="B46" s="11" t="s">
        <v>89</v>
      </c>
      <c r="C46" s="11" t="s">
        <v>90</v>
      </c>
      <c r="D46" s="64" t="s">
        <v>91</v>
      </c>
      <c r="E46" s="62"/>
      <c r="F46" s="62"/>
      <c r="G46" s="62"/>
      <c r="H46" s="63">
        <v>6000</v>
      </c>
      <c r="I46" s="62"/>
      <c r="J46" s="62"/>
      <c r="K46" s="12">
        <v>0</v>
      </c>
      <c r="L46" s="12">
        <v>0</v>
      </c>
    </row>
    <row r="47" spans="2:12" ht="12.75">
      <c r="B47" s="11" t="s">
        <v>92</v>
      </c>
      <c r="C47" s="11" t="s">
        <v>93</v>
      </c>
      <c r="D47" s="64" t="s">
        <v>94</v>
      </c>
      <c r="E47" s="62"/>
      <c r="F47" s="62"/>
      <c r="G47" s="62"/>
      <c r="H47" s="63">
        <v>1350</v>
      </c>
      <c r="I47" s="62"/>
      <c r="J47" s="62"/>
      <c r="K47" s="12">
        <v>0</v>
      </c>
      <c r="L47" s="12">
        <v>0</v>
      </c>
    </row>
    <row r="48" spans="2:12" ht="12.75">
      <c r="B48" s="11" t="s">
        <v>95</v>
      </c>
      <c r="C48" s="11" t="s">
        <v>96</v>
      </c>
      <c r="D48" s="64" t="s">
        <v>97</v>
      </c>
      <c r="E48" s="62"/>
      <c r="F48" s="62"/>
      <c r="G48" s="62"/>
      <c r="H48" s="63">
        <v>1000</v>
      </c>
      <c r="I48" s="62"/>
      <c r="J48" s="62"/>
      <c r="K48" s="12">
        <v>0</v>
      </c>
      <c r="L48" s="12">
        <v>0</v>
      </c>
    </row>
    <row r="49" spans="2:12" ht="12.75">
      <c r="B49" s="11" t="s">
        <v>98</v>
      </c>
      <c r="C49" s="11" t="s">
        <v>99</v>
      </c>
      <c r="D49" s="64" t="s">
        <v>100</v>
      </c>
      <c r="E49" s="62"/>
      <c r="F49" s="62"/>
      <c r="G49" s="62"/>
      <c r="H49" s="63">
        <v>7450</v>
      </c>
      <c r="I49" s="62"/>
      <c r="J49" s="62"/>
      <c r="K49" s="12">
        <v>0</v>
      </c>
      <c r="L49" s="12">
        <v>0</v>
      </c>
    </row>
    <row r="50" spans="2:12" ht="12.75">
      <c r="B50" s="9" t="s">
        <v>101</v>
      </c>
      <c r="C50" s="9"/>
      <c r="D50" s="65" t="s">
        <v>102</v>
      </c>
      <c r="E50" s="62"/>
      <c r="F50" s="62"/>
      <c r="G50" s="62"/>
      <c r="H50" s="61">
        <f>SUM(H51)</f>
        <v>2000</v>
      </c>
      <c r="I50" s="62"/>
      <c r="J50" s="62"/>
      <c r="K50" s="10">
        <v>2000</v>
      </c>
      <c r="L50" s="10">
        <v>2000</v>
      </c>
    </row>
    <row r="51" spans="2:12" ht="12.75">
      <c r="B51" s="9" t="s">
        <v>103</v>
      </c>
      <c r="C51" s="9"/>
      <c r="D51" s="65" t="s">
        <v>104</v>
      </c>
      <c r="E51" s="62"/>
      <c r="F51" s="62"/>
      <c r="G51" s="62"/>
      <c r="H51" s="61">
        <f>SUM(H52:J54)</f>
        <v>2000</v>
      </c>
      <c r="I51" s="62"/>
      <c r="J51" s="62"/>
      <c r="K51" s="10">
        <v>0</v>
      </c>
      <c r="L51" s="10">
        <v>0</v>
      </c>
    </row>
    <row r="52" spans="2:12" ht="12.75">
      <c r="B52" s="11" t="s">
        <v>105</v>
      </c>
      <c r="C52" s="11" t="s">
        <v>106</v>
      </c>
      <c r="D52" s="64" t="s">
        <v>107</v>
      </c>
      <c r="E52" s="62"/>
      <c r="F52" s="62"/>
      <c r="G52" s="62"/>
      <c r="H52" s="63">
        <v>0</v>
      </c>
      <c r="I52" s="62"/>
      <c r="J52" s="62"/>
      <c r="K52" s="12">
        <v>0</v>
      </c>
      <c r="L52" s="12">
        <v>0</v>
      </c>
    </row>
    <row r="53" spans="2:12" ht="12.75">
      <c r="B53" s="11" t="s">
        <v>108</v>
      </c>
      <c r="C53" s="11" t="s">
        <v>109</v>
      </c>
      <c r="D53" s="64" t="s">
        <v>110</v>
      </c>
      <c r="E53" s="62"/>
      <c r="F53" s="62"/>
      <c r="G53" s="62"/>
      <c r="H53" s="63">
        <v>1000</v>
      </c>
      <c r="I53" s="62"/>
      <c r="J53" s="62"/>
      <c r="K53" s="12">
        <v>0</v>
      </c>
      <c r="L53" s="12">
        <v>0</v>
      </c>
    </row>
    <row r="54" spans="2:12" ht="12.75">
      <c r="B54" s="11" t="s">
        <v>111</v>
      </c>
      <c r="C54" s="11" t="s">
        <v>112</v>
      </c>
      <c r="D54" s="64" t="s">
        <v>113</v>
      </c>
      <c r="E54" s="62"/>
      <c r="F54" s="62"/>
      <c r="G54" s="62"/>
      <c r="H54" s="63">
        <v>1000</v>
      </c>
      <c r="I54" s="62"/>
      <c r="J54" s="62"/>
      <c r="K54" s="12">
        <v>0</v>
      </c>
      <c r="L54" s="12">
        <v>0</v>
      </c>
    </row>
    <row r="55" spans="2:12" ht="12.75">
      <c r="B55" s="69" t="s">
        <v>114</v>
      </c>
      <c r="C55" s="62"/>
      <c r="D55" s="62"/>
      <c r="E55" s="62"/>
      <c r="F55" s="62"/>
      <c r="G55" s="62"/>
      <c r="H55" s="70">
        <f>SUM(H56,H88,H108,H133,H150)</f>
        <v>162000</v>
      </c>
      <c r="I55" s="62"/>
      <c r="J55" s="62"/>
      <c r="K55" s="7">
        <v>127000</v>
      </c>
      <c r="L55" s="7">
        <v>127000</v>
      </c>
    </row>
    <row r="56" spans="2:12" ht="12.75">
      <c r="B56" s="67" t="s">
        <v>115</v>
      </c>
      <c r="C56" s="62"/>
      <c r="D56" s="62"/>
      <c r="E56" s="62"/>
      <c r="F56" s="62"/>
      <c r="G56" s="62"/>
      <c r="H56" s="68">
        <f>SUM(H57,H77)</f>
        <v>53000</v>
      </c>
      <c r="I56" s="62"/>
      <c r="J56" s="62"/>
      <c r="K56" s="8">
        <v>38000</v>
      </c>
      <c r="L56" s="8">
        <v>38000</v>
      </c>
    </row>
    <row r="57" spans="2:12" ht="12.75">
      <c r="B57" s="9" t="s">
        <v>12</v>
      </c>
      <c r="C57" s="9"/>
      <c r="D57" s="65" t="s">
        <v>13</v>
      </c>
      <c r="E57" s="62"/>
      <c r="F57" s="62"/>
      <c r="G57" s="62"/>
      <c r="H57" s="61">
        <f>SUM(H58)</f>
        <v>18000</v>
      </c>
      <c r="I57" s="62"/>
      <c r="J57" s="62"/>
      <c r="K57" s="10">
        <v>18000</v>
      </c>
      <c r="L57" s="10">
        <v>18000</v>
      </c>
    </row>
    <row r="58" spans="2:12" ht="12.75">
      <c r="B58" s="9" t="s">
        <v>21</v>
      </c>
      <c r="C58" s="9"/>
      <c r="D58" s="65" t="s">
        <v>22</v>
      </c>
      <c r="E58" s="62"/>
      <c r="F58" s="62"/>
      <c r="G58" s="62"/>
      <c r="H58" s="61">
        <f>SUM(H59,H61,H66,H70)</f>
        <v>18000</v>
      </c>
      <c r="I58" s="62"/>
      <c r="J58" s="62"/>
      <c r="K58" s="10">
        <v>18000</v>
      </c>
      <c r="L58" s="10">
        <v>18000</v>
      </c>
    </row>
    <row r="59" spans="2:12" ht="12.75">
      <c r="B59" s="9" t="s">
        <v>23</v>
      </c>
      <c r="C59" s="9"/>
      <c r="D59" s="65" t="s">
        <v>24</v>
      </c>
      <c r="E59" s="62"/>
      <c r="F59" s="62"/>
      <c r="G59" s="62"/>
      <c r="H59" s="61">
        <f>SUM(H60)</f>
        <v>0</v>
      </c>
      <c r="I59" s="62"/>
      <c r="J59" s="62"/>
      <c r="K59" s="10">
        <v>0</v>
      </c>
      <c r="L59" s="10">
        <v>0</v>
      </c>
    </row>
    <row r="60" spans="2:12" ht="12.75">
      <c r="B60" s="11" t="s">
        <v>28</v>
      </c>
      <c r="C60" s="11" t="s">
        <v>116</v>
      </c>
      <c r="D60" s="64" t="s">
        <v>30</v>
      </c>
      <c r="E60" s="62"/>
      <c r="F60" s="62"/>
      <c r="G60" s="62"/>
      <c r="H60" s="63">
        <v>0</v>
      </c>
      <c r="I60" s="62"/>
      <c r="J60" s="62"/>
      <c r="K60" s="12">
        <v>0</v>
      </c>
      <c r="L60" s="12">
        <v>0</v>
      </c>
    </row>
    <row r="61" spans="2:12" ht="12.75">
      <c r="B61" s="9" t="s">
        <v>34</v>
      </c>
      <c r="C61" s="9"/>
      <c r="D61" s="65" t="s">
        <v>301</v>
      </c>
      <c r="E61" s="62"/>
      <c r="F61" s="62"/>
      <c r="G61" s="62"/>
      <c r="H61" s="61">
        <f>SUM(H62:J65)</f>
        <v>11000</v>
      </c>
      <c r="I61" s="62"/>
      <c r="J61" s="62"/>
      <c r="K61" s="10">
        <v>0</v>
      </c>
      <c r="L61" s="10">
        <v>0</v>
      </c>
    </row>
    <row r="62" spans="2:12" ht="12.75">
      <c r="B62" s="11" t="s">
        <v>36</v>
      </c>
      <c r="C62" s="11" t="s">
        <v>117</v>
      </c>
      <c r="D62" s="64" t="s">
        <v>38</v>
      </c>
      <c r="E62" s="62"/>
      <c r="F62" s="62"/>
      <c r="G62" s="62"/>
      <c r="H62" s="63">
        <v>0</v>
      </c>
      <c r="I62" s="62"/>
      <c r="J62" s="62"/>
      <c r="K62" s="12">
        <v>0</v>
      </c>
      <c r="L62" s="12">
        <v>0</v>
      </c>
    </row>
    <row r="63" spans="2:12" ht="12.75">
      <c r="B63" s="11" t="s">
        <v>42</v>
      </c>
      <c r="C63" s="11" t="s">
        <v>118</v>
      </c>
      <c r="D63" s="64" t="s">
        <v>44</v>
      </c>
      <c r="E63" s="62"/>
      <c r="F63" s="62"/>
      <c r="G63" s="62"/>
      <c r="H63" s="63">
        <v>5000</v>
      </c>
      <c r="I63" s="62"/>
      <c r="J63" s="62"/>
      <c r="K63" s="12">
        <v>0</v>
      </c>
      <c r="L63" s="12">
        <v>0</v>
      </c>
    </row>
    <row r="64" spans="2:12" ht="12.75">
      <c r="B64" s="11" t="s">
        <v>45</v>
      </c>
      <c r="C64" s="11" t="s">
        <v>119</v>
      </c>
      <c r="D64" s="64" t="s">
        <v>47</v>
      </c>
      <c r="E64" s="62"/>
      <c r="F64" s="62"/>
      <c r="G64" s="62"/>
      <c r="H64" s="63">
        <v>6000</v>
      </c>
      <c r="I64" s="62"/>
      <c r="J64" s="62"/>
      <c r="K64" s="12">
        <v>0</v>
      </c>
      <c r="L64" s="12">
        <v>0</v>
      </c>
    </row>
    <row r="65" spans="2:12" ht="12.75">
      <c r="B65" s="11" t="s">
        <v>48</v>
      </c>
      <c r="C65" s="11" t="s">
        <v>120</v>
      </c>
      <c r="D65" s="64" t="s">
        <v>121</v>
      </c>
      <c r="E65" s="62"/>
      <c r="F65" s="62"/>
      <c r="G65" s="62"/>
      <c r="H65" s="63">
        <v>0</v>
      </c>
      <c r="I65" s="62"/>
      <c r="J65" s="62"/>
      <c r="K65" s="12">
        <v>0</v>
      </c>
      <c r="L65" s="12">
        <v>0</v>
      </c>
    </row>
    <row r="66" spans="2:12" ht="12.75">
      <c r="B66" s="9" t="s">
        <v>51</v>
      </c>
      <c r="C66" s="9"/>
      <c r="D66" s="65" t="s">
        <v>302</v>
      </c>
      <c r="E66" s="62"/>
      <c r="F66" s="62"/>
      <c r="G66" s="62"/>
      <c r="H66" s="61">
        <f>SUM(H67:J69)</f>
        <v>7000</v>
      </c>
      <c r="I66" s="62"/>
      <c r="J66" s="62"/>
      <c r="K66" s="10">
        <v>0</v>
      </c>
      <c r="L66" s="10">
        <v>0</v>
      </c>
    </row>
    <row r="67" spans="2:12" ht="12.75">
      <c r="B67" s="11" t="s">
        <v>58</v>
      </c>
      <c r="C67" s="11" t="s">
        <v>122</v>
      </c>
      <c r="D67" s="64" t="s">
        <v>60</v>
      </c>
      <c r="E67" s="62"/>
      <c r="F67" s="62"/>
      <c r="G67" s="62"/>
      <c r="H67" s="63">
        <v>7000</v>
      </c>
      <c r="I67" s="62"/>
      <c r="J67" s="62"/>
      <c r="K67" s="12">
        <v>0</v>
      </c>
      <c r="L67" s="12">
        <v>0</v>
      </c>
    </row>
    <row r="68" spans="2:12" ht="12.75">
      <c r="B68" s="11" t="s">
        <v>70</v>
      </c>
      <c r="C68" s="11" t="s">
        <v>123</v>
      </c>
      <c r="D68" s="64" t="s">
        <v>72</v>
      </c>
      <c r="E68" s="62"/>
      <c r="F68" s="62"/>
      <c r="G68" s="62"/>
      <c r="H68" s="63">
        <v>0</v>
      </c>
      <c r="I68" s="62"/>
      <c r="J68" s="62"/>
      <c r="K68" s="12">
        <v>0</v>
      </c>
      <c r="L68" s="12">
        <v>0</v>
      </c>
    </row>
    <row r="69" spans="2:12" ht="12.75">
      <c r="B69" s="11" t="s">
        <v>73</v>
      </c>
      <c r="C69" s="11" t="s">
        <v>124</v>
      </c>
      <c r="D69" s="64" t="s">
        <v>125</v>
      </c>
      <c r="E69" s="62"/>
      <c r="F69" s="62"/>
      <c r="G69" s="62"/>
      <c r="H69" s="63">
        <v>0</v>
      </c>
      <c r="I69" s="62"/>
      <c r="J69" s="62"/>
      <c r="K69" s="12">
        <v>0</v>
      </c>
      <c r="L69" s="12">
        <v>0</v>
      </c>
    </row>
    <row r="70" spans="2:12" ht="12.75">
      <c r="B70" s="9" t="s">
        <v>84</v>
      </c>
      <c r="C70" s="9"/>
      <c r="D70" s="65" t="s">
        <v>85</v>
      </c>
      <c r="E70" s="62"/>
      <c r="F70" s="62"/>
      <c r="G70" s="62"/>
      <c r="H70" s="61">
        <f>SUM(H71:J73)</f>
        <v>0</v>
      </c>
      <c r="I70" s="62"/>
      <c r="J70" s="62"/>
      <c r="K70" s="10">
        <v>0</v>
      </c>
      <c r="L70" s="10">
        <v>0</v>
      </c>
    </row>
    <row r="71" spans="2:12" ht="12.75">
      <c r="B71" s="11" t="s">
        <v>86</v>
      </c>
      <c r="C71" s="11" t="s">
        <v>126</v>
      </c>
      <c r="D71" s="64" t="s">
        <v>88</v>
      </c>
      <c r="E71" s="62"/>
      <c r="F71" s="62"/>
      <c r="G71" s="62"/>
      <c r="H71" s="63">
        <v>0</v>
      </c>
      <c r="I71" s="62"/>
      <c r="J71" s="62"/>
      <c r="K71" s="12">
        <v>0</v>
      </c>
      <c r="L71" s="12">
        <v>0</v>
      </c>
    </row>
    <row r="72" spans="2:12" ht="12.75">
      <c r="B72" s="11" t="s">
        <v>89</v>
      </c>
      <c r="C72" s="11" t="s">
        <v>127</v>
      </c>
      <c r="D72" s="64" t="s">
        <v>91</v>
      </c>
      <c r="E72" s="62"/>
      <c r="F72" s="62"/>
      <c r="G72" s="62"/>
      <c r="H72" s="63">
        <v>0</v>
      </c>
      <c r="I72" s="62"/>
      <c r="J72" s="62"/>
      <c r="K72" s="12">
        <v>0</v>
      </c>
      <c r="L72" s="12">
        <v>0</v>
      </c>
    </row>
    <row r="73" spans="2:12" ht="12.75">
      <c r="B73" s="11" t="s">
        <v>98</v>
      </c>
      <c r="C73" s="11" t="s">
        <v>128</v>
      </c>
      <c r="D73" s="64" t="s">
        <v>129</v>
      </c>
      <c r="E73" s="62"/>
      <c r="F73" s="62"/>
      <c r="G73" s="62"/>
      <c r="H73" s="63">
        <v>0</v>
      </c>
      <c r="I73" s="62"/>
      <c r="J73" s="62"/>
      <c r="K73" s="12">
        <v>0</v>
      </c>
      <c r="L73" s="12">
        <v>0</v>
      </c>
    </row>
    <row r="74" spans="2:12" ht="12.75">
      <c r="B74" s="9" t="s">
        <v>101</v>
      </c>
      <c r="C74" s="9"/>
      <c r="D74" s="65" t="s">
        <v>102</v>
      </c>
      <c r="E74" s="62"/>
      <c r="F74" s="62"/>
      <c r="G74" s="62"/>
      <c r="H74" s="61">
        <f>SUM(H75)</f>
        <v>0</v>
      </c>
      <c r="I74" s="62"/>
      <c r="J74" s="62"/>
      <c r="K74" s="10">
        <v>0</v>
      </c>
      <c r="L74" s="10">
        <v>0</v>
      </c>
    </row>
    <row r="75" spans="2:12" ht="12.75">
      <c r="B75" s="9" t="s">
        <v>103</v>
      </c>
      <c r="C75" s="9"/>
      <c r="D75" s="65" t="s">
        <v>104</v>
      </c>
      <c r="E75" s="62"/>
      <c r="F75" s="62"/>
      <c r="G75" s="62"/>
      <c r="H75" s="61">
        <f>SUM(H76)</f>
        <v>0</v>
      </c>
      <c r="I75" s="62"/>
      <c r="J75" s="62"/>
      <c r="K75" s="10">
        <v>0</v>
      </c>
      <c r="L75" s="10">
        <v>0</v>
      </c>
    </row>
    <row r="76" spans="2:12" ht="12.75">
      <c r="B76" s="11" t="s">
        <v>111</v>
      </c>
      <c r="C76" s="11" t="s">
        <v>130</v>
      </c>
      <c r="D76" s="64" t="s">
        <v>113</v>
      </c>
      <c r="E76" s="62"/>
      <c r="F76" s="62"/>
      <c r="G76" s="62"/>
      <c r="H76" s="63">
        <v>0</v>
      </c>
      <c r="I76" s="62"/>
      <c r="J76" s="62"/>
      <c r="K76" s="12">
        <v>0</v>
      </c>
      <c r="L76" s="12">
        <v>0</v>
      </c>
    </row>
    <row r="77" spans="2:12" ht="12.75">
      <c r="B77" s="9" t="s">
        <v>131</v>
      </c>
      <c r="C77" s="9"/>
      <c r="D77" s="65" t="s">
        <v>132</v>
      </c>
      <c r="E77" s="62"/>
      <c r="F77" s="62"/>
      <c r="G77" s="62"/>
      <c r="H77" s="61">
        <f>SUM(H78)</f>
        <v>35000</v>
      </c>
      <c r="I77" s="62"/>
      <c r="J77" s="62"/>
      <c r="K77" s="10">
        <v>20000</v>
      </c>
      <c r="L77" s="10">
        <v>20000</v>
      </c>
    </row>
    <row r="78" spans="2:12" ht="12.75">
      <c r="B78" s="9" t="s">
        <v>133</v>
      </c>
      <c r="C78" s="9"/>
      <c r="D78" s="65" t="s">
        <v>134</v>
      </c>
      <c r="E78" s="62"/>
      <c r="F78" s="62"/>
      <c r="G78" s="62"/>
      <c r="H78" s="61">
        <f>SUM(H79,H84,H86)</f>
        <v>35000</v>
      </c>
      <c r="I78" s="62"/>
      <c r="J78" s="62"/>
      <c r="K78" s="10">
        <v>20000</v>
      </c>
      <c r="L78" s="10">
        <v>20000</v>
      </c>
    </row>
    <row r="79" spans="2:12" ht="12.75">
      <c r="B79" s="9" t="s">
        <v>135</v>
      </c>
      <c r="C79" s="9"/>
      <c r="D79" s="65" t="s">
        <v>136</v>
      </c>
      <c r="E79" s="62"/>
      <c r="F79" s="62"/>
      <c r="G79" s="62"/>
      <c r="H79" s="61">
        <f>SUM(H80:J83)</f>
        <v>32500</v>
      </c>
      <c r="I79" s="62"/>
      <c r="J79" s="62"/>
      <c r="K79" s="10">
        <v>0</v>
      </c>
      <c r="L79" s="10">
        <v>0</v>
      </c>
    </row>
    <row r="80" spans="2:12" ht="12.75">
      <c r="B80" s="11" t="s">
        <v>137</v>
      </c>
      <c r="C80" s="11" t="s">
        <v>138</v>
      </c>
      <c r="D80" s="64" t="s">
        <v>139</v>
      </c>
      <c r="E80" s="62"/>
      <c r="F80" s="62"/>
      <c r="G80" s="62"/>
      <c r="H80" s="63">
        <v>14500</v>
      </c>
      <c r="I80" s="62"/>
      <c r="J80" s="62"/>
      <c r="K80" s="12">
        <v>0</v>
      </c>
      <c r="L80" s="12">
        <v>0</v>
      </c>
    </row>
    <row r="81" spans="2:12" ht="12.75">
      <c r="B81" s="11" t="s">
        <v>140</v>
      </c>
      <c r="C81" s="11" t="s">
        <v>141</v>
      </c>
      <c r="D81" s="64" t="s">
        <v>142</v>
      </c>
      <c r="E81" s="62"/>
      <c r="F81" s="62"/>
      <c r="G81" s="62"/>
      <c r="H81" s="63">
        <v>1000</v>
      </c>
      <c r="I81" s="62"/>
      <c r="J81" s="62"/>
      <c r="K81" s="12">
        <v>0</v>
      </c>
      <c r="L81" s="12">
        <v>0</v>
      </c>
    </row>
    <row r="82" spans="2:12" ht="12.75">
      <c r="B82" s="11" t="s">
        <v>143</v>
      </c>
      <c r="C82" s="11" t="s">
        <v>144</v>
      </c>
      <c r="D82" s="64" t="s">
        <v>145</v>
      </c>
      <c r="E82" s="62"/>
      <c r="F82" s="62"/>
      <c r="G82" s="62"/>
      <c r="H82" s="63">
        <v>10000</v>
      </c>
      <c r="I82" s="62"/>
      <c r="J82" s="62"/>
      <c r="K82" s="12">
        <v>0</v>
      </c>
      <c r="L82" s="12">
        <v>0</v>
      </c>
    </row>
    <row r="83" spans="2:12" ht="12.75">
      <c r="B83" s="11" t="s">
        <v>146</v>
      </c>
      <c r="C83" s="11" t="s">
        <v>147</v>
      </c>
      <c r="D83" s="64" t="s">
        <v>148</v>
      </c>
      <c r="E83" s="62"/>
      <c r="F83" s="62"/>
      <c r="G83" s="62"/>
      <c r="H83" s="63">
        <v>7000</v>
      </c>
      <c r="I83" s="62"/>
      <c r="J83" s="62"/>
      <c r="K83" s="12">
        <v>0</v>
      </c>
      <c r="L83" s="12">
        <v>0</v>
      </c>
    </row>
    <row r="84" spans="2:12" ht="12.75">
      <c r="B84" s="9" t="s">
        <v>149</v>
      </c>
      <c r="C84" s="9"/>
      <c r="D84" s="65" t="s">
        <v>150</v>
      </c>
      <c r="E84" s="62"/>
      <c r="F84" s="62"/>
      <c r="G84" s="62"/>
      <c r="H84" s="61">
        <f>SUM(H85)</f>
        <v>2500</v>
      </c>
      <c r="I84" s="62"/>
      <c r="J84" s="62"/>
      <c r="K84" s="10">
        <v>0</v>
      </c>
      <c r="L84" s="10">
        <v>0</v>
      </c>
    </row>
    <row r="85" spans="2:12" ht="12.75">
      <c r="B85" s="11" t="s">
        <v>151</v>
      </c>
      <c r="C85" s="11" t="s">
        <v>152</v>
      </c>
      <c r="D85" s="64" t="s">
        <v>153</v>
      </c>
      <c r="E85" s="62"/>
      <c r="F85" s="62"/>
      <c r="G85" s="62"/>
      <c r="H85" s="63">
        <v>2500</v>
      </c>
      <c r="I85" s="62"/>
      <c r="J85" s="62"/>
      <c r="K85" s="12">
        <v>0</v>
      </c>
      <c r="L85" s="12">
        <v>0</v>
      </c>
    </row>
    <row r="86" spans="2:12" ht="12.75">
      <c r="B86" s="9" t="s">
        <v>154</v>
      </c>
      <c r="C86" s="9"/>
      <c r="D86" s="65" t="s">
        <v>155</v>
      </c>
      <c r="E86" s="62"/>
      <c r="F86" s="62"/>
      <c r="G86" s="62"/>
      <c r="H86" s="61">
        <f>SUM(H87)</f>
        <v>0</v>
      </c>
      <c r="I86" s="62"/>
      <c r="J86" s="62"/>
      <c r="K86" s="10">
        <v>0</v>
      </c>
      <c r="L86" s="10">
        <v>0</v>
      </c>
    </row>
    <row r="87" spans="2:12" ht="12.75">
      <c r="B87" s="11" t="s">
        <v>156</v>
      </c>
      <c r="C87" s="11" t="s">
        <v>157</v>
      </c>
      <c r="D87" s="64" t="s">
        <v>158</v>
      </c>
      <c r="E87" s="62"/>
      <c r="F87" s="62"/>
      <c r="G87" s="62"/>
      <c r="H87" s="63">
        <v>0</v>
      </c>
      <c r="I87" s="62"/>
      <c r="J87" s="62"/>
      <c r="K87" s="12">
        <v>0</v>
      </c>
      <c r="L87" s="12">
        <v>0</v>
      </c>
    </row>
    <row r="88" spans="2:12" ht="12.75">
      <c r="B88" s="67" t="s">
        <v>159</v>
      </c>
      <c r="C88" s="62"/>
      <c r="D88" s="62"/>
      <c r="E88" s="62"/>
      <c r="F88" s="62"/>
      <c r="G88" s="62"/>
      <c r="H88" s="68">
        <f>SUM(H89)</f>
        <v>96500</v>
      </c>
      <c r="I88" s="62"/>
      <c r="J88" s="62"/>
      <c r="K88" s="8">
        <v>76500</v>
      </c>
      <c r="L88" s="8">
        <v>76500</v>
      </c>
    </row>
    <row r="89" spans="2:12" ht="12.75">
      <c r="B89" s="9" t="s">
        <v>12</v>
      </c>
      <c r="C89" s="9"/>
      <c r="D89" s="65" t="s">
        <v>13</v>
      </c>
      <c r="E89" s="62"/>
      <c r="F89" s="62"/>
      <c r="G89" s="62"/>
      <c r="H89" s="61">
        <f>SUM(H90,H105)</f>
        <v>96500</v>
      </c>
      <c r="I89" s="62"/>
      <c r="J89" s="62"/>
      <c r="K89" s="10">
        <v>76500</v>
      </c>
      <c r="L89" s="10">
        <v>76500</v>
      </c>
    </row>
    <row r="90" spans="2:12" ht="12.75">
      <c r="B90" s="9" t="s">
        <v>21</v>
      </c>
      <c r="C90" s="9"/>
      <c r="D90" s="65" t="s">
        <v>22</v>
      </c>
      <c r="E90" s="62"/>
      <c r="F90" s="62"/>
      <c r="G90" s="62"/>
      <c r="H90" s="61">
        <f>SUM(H91,H96,H100,H102)</f>
        <v>96500</v>
      </c>
      <c r="I90" s="62"/>
      <c r="J90" s="62"/>
      <c r="K90" s="10">
        <v>76500</v>
      </c>
      <c r="L90" s="10">
        <v>76500</v>
      </c>
    </row>
    <row r="91" spans="2:12" ht="12.75">
      <c r="B91" s="9" t="s">
        <v>34</v>
      </c>
      <c r="C91" s="9"/>
      <c r="D91" s="65" t="s">
        <v>35</v>
      </c>
      <c r="E91" s="62"/>
      <c r="F91" s="62"/>
      <c r="G91" s="62"/>
      <c r="H91" s="61">
        <f>SUM(H92:J95)</f>
        <v>71000</v>
      </c>
      <c r="I91" s="62"/>
      <c r="J91" s="62"/>
      <c r="K91" s="10">
        <v>0</v>
      </c>
      <c r="L91" s="10">
        <v>0</v>
      </c>
    </row>
    <row r="92" spans="2:12" ht="12.75">
      <c r="B92" s="11" t="s">
        <v>36</v>
      </c>
      <c r="C92" s="11" t="s">
        <v>160</v>
      </c>
      <c r="D92" s="64" t="s">
        <v>38</v>
      </c>
      <c r="E92" s="62"/>
      <c r="F92" s="62"/>
      <c r="G92" s="62"/>
      <c r="H92" s="63">
        <v>0</v>
      </c>
      <c r="I92" s="62"/>
      <c r="J92" s="62"/>
      <c r="K92" s="12">
        <v>0</v>
      </c>
      <c r="L92" s="12">
        <v>0</v>
      </c>
    </row>
    <row r="93" spans="2:12" ht="12.75">
      <c r="B93" s="11" t="s">
        <v>161</v>
      </c>
      <c r="C93" s="11" t="s">
        <v>162</v>
      </c>
      <c r="D93" s="64" t="s">
        <v>163</v>
      </c>
      <c r="E93" s="62"/>
      <c r="F93" s="62"/>
      <c r="G93" s="62"/>
      <c r="H93" s="63">
        <v>50000</v>
      </c>
      <c r="I93" s="62"/>
      <c r="J93" s="62"/>
      <c r="K93" s="12">
        <v>0</v>
      </c>
      <c r="L93" s="12">
        <v>0</v>
      </c>
    </row>
    <row r="94" spans="2:12" ht="12.75">
      <c r="B94" s="11" t="s">
        <v>42</v>
      </c>
      <c r="C94" s="11" t="s">
        <v>164</v>
      </c>
      <c r="D94" s="64" t="s">
        <v>44</v>
      </c>
      <c r="E94" s="62"/>
      <c r="F94" s="62"/>
      <c r="G94" s="62"/>
      <c r="H94" s="63">
        <v>0</v>
      </c>
      <c r="I94" s="62"/>
      <c r="J94" s="62"/>
      <c r="K94" s="12">
        <v>0</v>
      </c>
      <c r="L94" s="12">
        <v>0</v>
      </c>
    </row>
    <row r="95" spans="2:12" ht="12.75">
      <c r="B95" s="11" t="s">
        <v>45</v>
      </c>
      <c r="C95" s="11" t="s">
        <v>165</v>
      </c>
      <c r="D95" s="64" t="s">
        <v>166</v>
      </c>
      <c r="E95" s="62"/>
      <c r="F95" s="62"/>
      <c r="G95" s="62"/>
      <c r="H95" s="63">
        <v>21000</v>
      </c>
      <c r="I95" s="62"/>
      <c r="J95" s="62"/>
      <c r="K95" s="12">
        <v>0</v>
      </c>
      <c r="L95" s="12">
        <v>0</v>
      </c>
    </row>
    <row r="96" spans="2:12" ht="12.75">
      <c r="B96" s="9" t="s">
        <v>51</v>
      </c>
      <c r="C96" s="9"/>
      <c r="D96" s="65" t="s">
        <v>52</v>
      </c>
      <c r="E96" s="62"/>
      <c r="F96" s="62"/>
      <c r="G96" s="62"/>
      <c r="H96" s="61">
        <f>SUM(H97:J99)</f>
        <v>19500</v>
      </c>
      <c r="I96" s="62"/>
      <c r="J96" s="62"/>
      <c r="K96" s="10">
        <v>0</v>
      </c>
      <c r="L96" s="10">
        <v>0</v>
      </c>
    </row>
    <row r="97" spans="2:12" ht="12.75">
      <c r="B97" s="11" t="s">
        <v>58</v>
      </c>
      <c r="C97" s="11" t="s">
        <v>167</v>
      </c>
      <c r="D97" s="64" t="s">
        <v>60</v>
      </c>
      <c r="E97" s="62"/>
      <c r="F97" s="62"/>
      <c r="G97" s="62"/>
      <c r="H97" s="63">
        <v>17000</v>
      </c>
      <c r="I97" s="62"/>
      <c r="J97" s="62"/>
      <c r="K97" s="12">
        <v>0</v>
      </c>
      <c r="L97" s="12">
        <v>0</v>
      </c>
    </row>
    <row r="98" spans="2:12" ht="12.75">
      <c r="B98" s="11" t="s">
        <v>67</v>
      </c>
      <c r="C98" s="11" t="s">
        <v>168</v>
      </c>
      <c r="D98" s="64" t="s">
        <v>69</v>
      </c>
      <c r="E98" s="62"/>
      <c r="F98" s="62"/>
      <c r="G98" s="62"/>
      <c r="H98" s="63">
        <v>2500</v>
      </c>
      <c r="I98" s="62"/>
      <c r="J98" s="62"/>
      <c r="K98" s="12">
        <v>0</v>
      </c>
      <c r="L98" s="12">
        <v>0</v>
      </c>
    </row>
    <row r="99" spans="2:12" ht="12.75">
      <c r="B99" s="11" t="s">
        <v>70</v>
      </c>
      <c r="C99" s="11" t="s">
        <v>169</v>
      </c>
      <c r="D99" s="64" t="s">
        <v>72</v>
      </c>
      <c r="E99" s="62"/>
      <c r="F99" s="62"/>
      <c r="G99" s="62"/>
      <c r="H99" s="63">
        <v>0</v>
      </c>
      <c r="I99" s="62"/>
      <c r="J99" s="62"/>
      <c r="K99" s="12">
        <v>0</v>
      </c>
      <c r="L99" s="12">
        <v>0</v>
      </c>
    </row>
    <row r="100" spans="2:12" ht="12.75">
      <c r="B100" s="9" t="s">
        <v>79</v>
      </c>
      <c r="C100" s="9"/>
      <c r="D100" s="65" t="s">
        <v>80</v>
      </c>
      <c r="E100" s="62"/>
      <c r="F100" s="62"/>
      <c r="G100" s="62"/>
      <c r="H100" s="61">
        <f>SUM(H101)</f>
        <v>0</v>
      </c>
      <c r="I100" s="62"/>
      <c r="J100" s="62"/>
      <c r="K100" s="10">
        <v>0</v>
      </c>
      <c r="L100" s="10">
        <v>0</v>
      </c>
    </row>
    <row r="101" spans="2:12" ht="12.75">
      <c r="B101" s="11" t="s">
        <v>81</v>
      </c>
      <c r="C101" s="11" t="s">
        <v>170</v>
      </c>
      <c r="D101" s="64" t="s">
        <v>171</v>
      </c>
      <c r="E101" s="62"/>
      <c r="F101" s="62"/>
      <c r="G101" s="62"/>
      <c r="H101" s="63">
        <v>0</v>
      </c>
      <c r="I101" s="62"/>
      <c r="J101" s="62"/>
      <c r="K101" s="12">
        <v>0</v>
      </c>
      <c r="L101" s="12">
        <v>0</v>
      </c>
    </row>
    <row r="102" spans="2:12" ht="12.75">
      <c r="B102" s="9" t="s">
        <v>84</v>
      </c>
      <c r="C102" s="9"/>
      <c r="D102" s="65" t="s">
        <v>85</v>
      </c>
      <c r="E102" s="62"/>
      <c r="F102" s="62"/>
      <c r="G102" s="62"/>
      <c r="H102" s="61">
        <f>SUM(H103:J104)</f>
        <v>6000</v>
      </c>
      <c r="I102" s="62"/>
      <c r="J102" s="62"/>
      <c r="K102" s="10">
        <v>0</v>
      </c>
      <c r="L102" s="10">
        <v>0</v>
      </c>
    </row>
    <row r="103" spans="2:12" ht="12.75">
      <c r="B103" s="11" t="s">
        <v>86</v>
      </c>
      <c r="C103" s="11" t="s">
        <v>172</v>
      </c>
      <c r="D103" s="64" t="s">
        <v>173</v>
      </c>
      <c r="E103" s="62"/>
      <c r="F103" s="62"/>
      <c r="G103" s="62"/>
      <c r="H103" s="63">
        <v>0</v>
      </c>
      <c r="I103" s="62"/>
      <c r="J103" s="62"/>
      <c r="K103" s="12">
        <v>0</v>
      </c>
      <c r="L103" s="12">
        <v>0</v>
      </c>
    </row>
    <row r="104" spans="2:12" ht="12.75">
      <c r="B104" s="11" t="s">
        <v>98</v>
      </c>
      <c r="C104" s="11" t="s">
        <v>174</v>
      </c>
      <c r="D104" s="64" t="s">
        <v>100</v>
      </c>
      <c r="E104" s="62"/>
      <c r="F104" s="62"/>
      <c r="G104" s="62"/>
      <c r="H104" s="63">
        <v>6000</v>
      </c>
      <c r="I104" s="62"/>
      <c r="J104" s="62"/>
      <c r="K104" s="12">
        <v>0</v>
      </c>
      <c r="L104" s="12">
        <v>0</v>
      </c>
    </row>
    <row r="105" spans="2:12" ht="12.75">
      <c r="B105" s="9" t="s">
        <v>101</v>
      </c>
      <c r="C105" s="9"/>
      <c r="D105" s="65" t="s">
        <v>102</v>
      </c>
      <c r="E105" s="62"/>
      <c r="F105" s="62"/>
      <c r="G105" s="62"/>
      <c r="H105" s="61">
        <f>SUM(H106)</f>
        <v>0</v>
      </c>
      <c r="I105" s="62"/>
      <c r="J105" s="62"/>
      <c r="K105" s="10">
        <v>0</v>
      </c>
      <c r="L105" s="10">
        <v>0</v>
      </c>
    </row>
    <row r="106" spans="2:12" ht="12.75">
      <c r="B106" s="9" t="s">
        <v>103</v>
      </c>
      <c r="C106" s="9"/>
      <c r="D106" s="65" t="s">
        <v>104</v>
      </c>
      <c r="E106" s="62"/>
      <c r="F106" s="62"/>
      <c r="G106" s="62"/>
      <c r="H106" s="61">
        <f>SUM(H107)</f>
        <v>0</v>
      </c>
      <c r="I106" s="62"/>
      <c r="J106" s="62"/>
      <c r="K106" s="10">
        <v>0</v>
      </c>
      <c r="L106" s="10">
        <v>0</v>
      </c>
    </row>
    <row r="107" spans="2:12" ht="12.75">
      <c r="B107" s="11" t="s">
        <v>105</v>
      </c>
      <c r="C107" s="11" t="s">
        <v>175</v>
      </c>
      <c r="D107" s="64" t="s">
        <v>107</v>
      </c>
      <c r="E107" s="62"/>
      <c r="F107" s="62"/>
      <c r="G107" s="62"/>
      <c r="H107" s="63">
        <v>0</v>
      </c>
      <c r="I107" s="62"/>
      <c r="J107" s="62"/>
      <c r="K107" s="12">
        <v>0</v>
      </c>
      <c r="L107" s="12">
        <v>0</v>
      </c>
    </row>
    <row r="108" spans="2:12" ht="12.75">
      <c r="B108" s="67" t="s">
        <v>176</v>
      </c>
      <c r="C108" s="62"/>
      <c r="D108" s="62"/>
      <c r="E108" s="62"/>
      <c r="F108" s="62"/>
      <c r="G108" s="62"/>
      <c r="H108" s="68">
        <f>SUM(H109,H127)</f>
        <v>5000</v>
      </c>
      <c r="I108" s="62"/>
      <c r="J108" s="62"/>
      <c r="K108" s="8">
        <v>5000</v>
      </c>
      <c r="L108" s="8">
        <v>5000</v>
      </c>
    </row>
    <row r="109" spans="2:12" ht="12.75">
      <c r="B109" s="9" t="s">
        <v>12</v>
      </c>
      <c r="C109" s="9"/>
      <c r="D109" s="65" t="s">
        <v>13</v>
      </c>
      <c r="E109" s="62"/>
      <c r="F109" s="62"/>
      <c r="G109" s="62"/>
      <c r="H109" s="61">
        <f>SUM(H110,H115)</f>
        <v>3000</v>
      </c>
      <c r="I109" s="62"/>
      <c r="J109" s="62"/>
      <c r="K109" s="10">
        <v>3000</v>
      </c>
      <c r="L109" s="10">
        <v>3000</v>
      </c>
    </row>
    <row r="110" spans="2:12" ht="12.75">
      <c r="B110" s="9" t="s">
        <v>14</v>
      </c>
      <c r="C110" s="9"/>
      <c r="D110" s="65" t="s">
        <v>15</v>
      </c>
      <c r="E110" s="62"/>
      <c r="F110" s="62"/>
      <c r="G110" s="62"/>
      <c r="H110" s="61">
        <f>SUM(H111,H113)</f>
        <v>2000</v>
      </c>
      <c r="I110" s="62"/>
      <c r="J110" s="62"/>
      <c r="K110" s="10">
        <v>2000</v>
      </c>
      <c r="L110" s="10">
        <v>2000</v>
      </c>
    </row>
    <row r="111" spans="2:12" ht="12.75">
      <c r="B111" s="9" t="s">
        <v>177</v>
      </c>
      <c r="C111" s="9"/>
      <c r="D111" s="65" t="s">
        <v>178</v>
      </c>
      <c r="E111" s="62"/>
      <c r="F111" s="62"/>
      <c r="G111" s="62"/>
      <c r="H111" s="61">
        <f>SUM(H112)</f>
        <v>0</v>
      </c>
      <c r="I111" s="62"/>
      <c r="J111" s="62"/>
      <c r="K111" s="10">
        <v>0</v>
      </c>
      <c r="L111" s="10">
        <v>0</v>
      </c>
    </row>
    <row r="112" spans="2:12" ht="12.75">
      <c r="B112" s="11" t="s">
        <v>179</v>
      </c>
      <c r="C112" s="11" t="s">
        <v>180</v>
      </c>
      <c r="D112" s="64" t="s">
        <v>181</v>
      </c>
      <c r="E112" s="62"/>
      <c r="F112" s="62"/>
      <c r="G112" s="62"/>
      <c r="H112" s="63">
        <v>0</v>
      </c>
      <c r="I112" s="62"/>
      <c r="J112" s="62"/>
      <c r="K112" s="12">
        <v>0</v>
      </c>
      <c r="L112" s="12">
        <v>0</v>
      </c>
    </row>
    <row r="113" spans="2:12" ht="12.75">
      <c r="B113" s="9" t="s">
        <v>16</v>
      </c>
      <c r="C113" s="9"/>
      <c r="D113" s="65" t="s">
        <v>17</v>
      </c>
      <c r="E113" s="62"/>
      <c r="F113" s="62"/>
      <c r="G113" s="62"/>
      <c r="H113" s="61">
        <f>SUM(H114)</f>
        <v>2000</v>
      </c>
      <c r="I113" s="62"/>
      <c r="J113" s="62"/>
      <c r="K113" s="10">
        <v>0</v>
      </c>
      <c r="L113" s="10">
        <v>0</v>
      </c>
    </row>
    <row r="114" spans="2:12" ht="12.75">
      <c r="B114" s="11" t="s">
        <v>18</v>
      </c>
      <c r="C114" s="11" t="s">
        <v>182</v>
      </c>
      <c r="D114" s="64" t="s">
        <v>183</v>
      </c>
      <c r="E114" s="62"/>
      <c r="F114" s="62"/>
      <c r="G114" s="62"/>
      <c r="H114" s="63">
        <v>2000</v>
      </c>
      <c r="I114" s="62"/>
      <c r="J114" s="62"/>
      <c r="K114" s="12">
        <v>0</v>
      </c>
      <c r="L114" s="12">
        <v>0</v>
      </c>
    </row>
    <row r="115" spans="2:12" ht="12.75">
      <c r="B115" s="9" t="s">
        <v>21</v>
      </c>
      <c r="C115" s="9"/>
      <c r="D115" s="65" t="s">
        <v>22</v>
      </c>
      <c r="E115" s="62"/>
      <c r="F115" s="62"/>
      <c r="G115" s="62"/>
      <c r="H115" s="61">
        <f>SUM(H116,H118,H123,H125)</f>
        <v>1000</v>
      </c>
      <c r="I115" s="62"/>
      <c r="J115" s="62"/>
      <c r="K115" s="10">
        <v>1000</v>
      </c>
      <c r="L115" s="10">
        <v>1000</v>
      </c>
    </row>
    <row r="116" spans="2:12" ht="12.75">
      <c r="B116" s="9" t="s">
        <v>23</v>
      </c>
      <c r="C116" s="9"/>
      <c r="D116" s="65" t="s">
        <v>24</v>
      </c>
      <c r="E116" s="62"/>
      <c r="F116" s="62"/>
      <c r="G116" s="62"/>
      <c r="H116" s="61">
        <f>SUM(H117)</f>
        <v>1000</v>
      </c>
      <c r="I116" s="62"/>
      <c r="J116" s="62"/>
      <c r="K116" s="10">
        <v>0</v>
      </c>
      <c r="L116" s="10">
        <v>0</v>
      </c>
    </row>
    <row r="117" spans="2:12" ht="12.75">
      <c r="B117" s="11" t="s">
        <v>25</v>
      </c>
      <c r="C117" s="11" t="s">
        <v>184</v>
      </c>
      <c r="D117" s="64" t="s">
        <v>27</v>
      </c>
      <c r="E117" s="62"/>
      <c r="F117" s="62"/>
      <c r="G117" s="62"/>
      <c r="H117" s="63">
        <v>1000</v>
      </c>
      <c r="I117" s="62"/>
      <c r="J117" s="62"/>
      <c r="K117" s="12">
        <v>0</v>
      </c>
      <c r="L117" s="12">
        <v>0</v>
      </c>
    </row>
    <row r="118" spans="2:12" ht="12.75">
      <c r="B118" s="9" t="s">
        <v>34</v>
      </c>
      <c r="C118" s="9"/>
      <c r="D118" s="65" t="s">
        <v>35</v>
      </c>
      <c r="E118" s="62"/>
      <c r="F118" s="62"/>
      <c r="G118" s="62"/>
      <c r="H118" s="61">
        <f>SUM(H120:J122)</f>
        <v>0</v>
      </c>
      <c r="I118" s="62"/>
      <c r="J118" s="62"/>
      <c r="K118" s="10">
        <v>0</v>
      </c>
      <c r="L118" s="10">
        <v>0</v>
      </c>
    </row>
    <row r="119" spans="2:12" ht="12.75">
      <c r="B119" s="11" t="s">
        <v>36</v>
      </c>
      <c r="C119" s="11" t="s">
        <v>185</v>
      </c>
      <c r="D119" s="64" t="s">
        <v>38</v>
      </c>
      <c r="E119" s="62"/>
      <c r="F119" s="62"/>
      <c r="G119" s="62"/>
      <c r="H119" s="63">
        <v>0</v>
      </c>
      <c r="I119" s="62"/>
      <c r="J119" s="62"/>
      <c r="K119" s="12">
        <v>0</v>
      </c>
      <c r="L119" s="12">
        <v>0</v>
      </c>
    </row>
    <row r="120" spans="2:12" ht="12.75">
      <c r="B120" s="11" t="s">
        <v>161</v>
      </c>
      <c r="C120" s="11" t="s">
        <v>335</v>
      </c>
      <c r="D120" s="64" t="s">
        <v>163</v>
      </c>
      <c r="E120" s="62"/>
      <c r="F120" s="62"/>
      <c r="G120" s="62"/>
      <c r="H120" s="63">
        <v>0</v>
      </c>
      <c r="I120" s="62"/>
      <c r="J120" s="62"/>
      <c r="K120" s="12">
        <v>0</v>
      </c>
      <c r="L120" s="12">
        <v>0</v>
      </c>
    </row>
    <row r="121" spans="2:12" ht="12.75" customHeight="1">
      <c r="B121" s="11" t="s">
        <v>45</v>
      </c>
      <c r="C121" s="11" t="s">
        <v>186</v>
      </c>
      <c r="D121" s="64" t="s">
        <v>47</v>
      </c>
      <c r="E121" s="64"/>
      <c r="F121" s="64"/>
      <c r="G121" s="64"/>
      <c r="H121" s="63">
        <v>0</v>
      </c>
      <c r="I121" s="63"/>
      <c r="J121" s="63"/>
      <c r="K121" s="12">
        <v>0</v>
      </c>
      <c r="L121" s="12">
        <v>0</v>
      </c>
    </row>
    <row r="122" spans="2:12" ht="12.75">
      <c r="B122" s="11" t="s">
        <v>48</v>
      </c>
      <c r="C122" s="11" t="s">
        <v>187</v>
      </c>
      <c r="D122" s="64" t="s">
        <v>188</v>
      </c>
      <c r="E122" s="62"/>
      <c r="F122" s="62"/>
      <c r="G122" s="62"/>
      <c r="H122" s="63">
        <v>0</v>
      </c>
      <c r="I122" s="62"/>
      <c r="J122" s="62"/>
      <c r="K122" s="12">
        <v>0</v>
      </c>
      <c r="L122" s="12">
        <v>0</v>
      </c>
    </row>
    <row r="123" spans="2:12" ht="12.75">
      <c r="B123" s="9" t="s">
        <v>79</v>
      </c>
      <c r="C123" s="9"/>
      <c r="D123" s="65" t="s">
        <v>80</v>
      </c>
      <c r="E123" s="62"/>
      <c r="F123" s="62"/>
      <c r="G123" s="62"/>
      <c r="H123" s="61">
        <f>SUM(H124)</f>
        <v>0</v>
      </c>
      <c r="I123" s="62"/>
      <c r="J123" s="62"/>
      <c r="K123" s="10">
        <v>0</v>
      </c>
      <c r="L123" s="10">
        <v>0</v>
      </c>
    </row>
    <row r="124" spans="2:12" ht="12.75">
      <c r="B124" s="11" t="s">
        <v>81</v>
      </c>
      <c r="C124" s="11" t="s">
        <v>189</v>
      </c>
      <c r="D124" s="64" t="s">
        <v>171</v>
      </c>
      <c r="E124" s="62"/>
      <c r="F124" s="62"/>
      <c r="G124" s="62"/>
      <c r="H124" s="63">
        <v>0</v>
      </c>
      <c r="I124" s="62"/>
      <c r="J124" s="62"/>
      <c r="K124" s="12">
        <v>0</v>
      </c>
      <c r="L124" s="12">
        <v>0</v>
      </c>
    </row>
    <row r="125" spans="2:12" ht="12.75">
      <c r="B125" s="9" t="s">
        <v>84</v>
      </c>
      <c r="C125" s="9"/>
      <c r="D125" s="65" t="s">
        <v>85</v>
      </c>
      <c r="E125" s="62"/>
      <c r="F125" s="62"/>
      <c r="G125" s="62"/>
      <c r="H125" s="61">
        <f>SUM(H126)</f>
        <v>0</v>
      </c>
      <c r="I125" s="62"/>
      <c r="J125" s="62"/>
      <c r="K125" s="10">
        <v>0</v>
      </c>
      <c r="L125" s="10">
        <v>0</v>
      </c>
    </row>
    <row r="126" spans="2:12" ht="12.75">
      <c r="B126" s="11" t="s">
        <v>89</v>
      </c>
      <c r="C126" s="11" t="s">
        <v>190</v>
      </c>
      <c r="D126" s="64" t="s">
        <v>91</v>
      </c>
      <c r="E126" s="62"/>
      <c r="F126" s="62"/>
      <c r="G126" s="62"/>
      <c r="H126" s="63">
        <v>0</v>
      </c>
      <c r="I126" s="62"/>
      <c r="J126" s="62"/>
      <c r="K126" s="12">
        <v>0</v>
      </c>
      <c r="L126" s="12">
        <v>0</v>
      </c>
    </row>
    <row r="127" spans="2:12" ht="12.75">
      <c r="B127" s="9" t="s">
        <v>131</v>
      </c>
      <c r="C127" s="9"/>
      <c r="D127" s="65" t="s">
        <v>132</v>
      </c>
      <c r="E127" s="62"/>
      <c r="F127" s="62"/>
      <c r="G127" s="62"/>
      <c r="H127" s="61">
        <f>SUM(H128)</f>
        <v>2000</v>
      </c>
      <c r="I127" s="62"/>
      <c r="J127" s="62"/>
      <c r="K127" s="10">
        <v>2000</v>
      </c>
      <c r="L127" s="10">
        <v>2000</v>
      </c>
    </row>
    <row r="128" spans="2:12" ht="12.75">
      <c r="B128" s="9" t="s">
        <v>133</v>
      </c>
      <c r="C128" s="9"/>
      <c r="D128" s="65" t="s">
        <v>134</v>
      </c>
      <c r="E128" s="62"/>
      <c r="F128" s="62"/>
      <c r="G128" s="62"/>
      <c r="H128" s="61">
        <f>SUM(H129,H131)</f>
        <v>2000</v>
      </c>
      <c r="I128" s="62"/>
      <c r="J128" s="62"/>
      <c r="K128" s="10">
        <v>2000</v>
      </c>
      <c r="L128" s="10">
        <v>2000</v>
      </c>
    </row>
    <row r="129" spans="2:12" ht="12.75">
      <c r="B129" s="9" t="s">
        <v>135</v>
      </c>
      <c r="C129" s="9"/>
      <c r="D129" s="65" t="s">
        <v>136</v>
      </c>
      <c r="E129" s="62"/>
      <c r="F129" s="62"/>
      <c r="G129" s="62"/>
      <c r="H129" s="61">
        <f>SUM(H130)</f>
        <v>0</v>
      </c>
      <c r="I129" s="62"/>
      <c r="J129" s="62"/>
      <c r="K129" s="10">
        <v>0</v>
      </c>
      <c r="L129" s="10">
        <v>0</v>
      </c>
    </row>
    <row r="130" spans="2:12" ht="12.75">
      <c r="B130" s="11" t="s">
        <v>137</v>
      </c>
      <c r="C130" s="11" t="s">
        <v>191</v>
      </c>
      <c r="D130" s="64" t="s">
        <v>192</v>
      </c>
      <c r="E130" s="62"/>
      <c r="F130" s="62"/>
      <c r="G130" s="62"/>
      <c r="H130" s="63">
        <v>0</v>
      </c>
      <c r="I130" s="62"/>
      <c r="J130" s="62"/>
      <c r="K130" s="12">
        <v>0</v>
      </c>
      <c r="L130" s="12">
        <v>0</v>
      </c>
    </row>
    <row r="131" spans="2:12" ht="12.75">
      <c r="B131" s="9" t="s">
        <v>149</v>
      </c>
      <c r="C131" s="9"/>
      <c r="D131" s="65" t="s">
        <v>150</v>
      </c>
      <c r="E131" s="62"/>
      <c r="F131" s="62"/>
      <c r="G131" s="62"/>
      <c r="H131" s="61">
        <f>SUM(H132)</f>
        <v>2000</v>
      </c>
      <c r="I131" s="62"/>
      <c r="J131" s="62"/>
      <c r="K131" s="10">
        <v>0</v>
      </c>
      <c r="L131" s="10">
        <v>0</v>
      </c>
    </row>
    <row r="132" spans="2:12" ht="12.75">
      <c r="B132" s="11" t="s">
        <v>151</v>
      </c>
      <c r="C132" s="11" t="s">
        <v>193</v>
      </c>
      <c r="D132" s="64" t="s">
        <v>153</v>
      </c>
      <c r="E132" s="62"/>
      <c r="F132" s="62"/>
      <c r="G132" s="62"/>
      <c r="H132" s="63">
        <v>2000</v>
      </c>
      <c r="I132" s="62"/>
      <c r="J132" s="62"/>
      <c r="K132" s="12">
        <v>0</v>
      </c>
      <c r="L132" s="12">
        <v>0</v>
      </c>
    </row>
    <row r="133" spans="2:12" ht="12.75">
      <c r="B133" s="67" t="s">
        <v>194</v>
      </c>
      <c r="C133" s="62"/>
      <c r="D133" s="62"/>
      <c r="E133" s="62"/>
      <c r="F133" s="62"/>
      <c r="G133" s="62"/>
      <c r="H133" s="68">
        <f>SUM(H134,H146)</f>
        <v>7500</v>
      </c>
      <c r="I133" s="62"/>
      <c r="J133" s="62"/>
      <c r="K133" s="8">
        <v>7500</v>
      </c>
      <c r="L133" s="8">
        <v>7500</v>
      </c>
    </row>
    <row r="134" spans="2:12" ht="12.75">
      <c r="B134" s="9" t="s">
        <v>12</v>
      </c>
      <c r="C134" s="9"/>
      <c r="D134" s="65" t="s">
        <v>13</v>
      </c>
      <c r="E134" s="62"/>
      <c r="F134" s="62"/>
      <c r="G134" s="62"/>
      <c r="H134" s="61">
        <f>SUM(H135)</f>
        <v>7500</v>
      </c>
      <c r="I134" s="62"/>
      <c r="J134" s="62"/>
      <c r="K134" s="10">
        <v>7500</v>
      </c>
      <c r="L134" s="10">
        <v>7500</v>
      </c>
    </row>
    <row r="135" spans="2:12" ht="12.75">
      <c r="B135" s="9" t="s">
        <v>21</v>
      </c>
      <c r="C135" s="9"/>
      <c r="D135" s="65" t="s">
        <v>22</v>
      </c>
      <c r="E135" s="62"/>
      <c r="F135" s="62"/>
      <c r="G135" s="62"/>
      <c r="H135" s="61">
        <f>SUM(H136,H139,H144)</f>
        <v>7500</v>
      </c>
      <c r="I135" s="62"/>
      <c r="J135" s="62"/>
      <c r="K135" s="10">
        <v>7500</v>
      </c>
      <c r="L135" s="10">
        <v>7500</v>
      </c>
    </row>
    <row r="136" spans="2:12" ht="12.75">
      <c r="B136" s="9" t="s">
        <v>23</v>
      </c>
      <c r="C136" s="9"/>
      <c r="D136" s="65" t="s">
        <v>24</v>
      </c>
      <c r="E136" s="62"/>
      <c r="F136" s="62"/>
      <c r="G136" s="62"/>
      <c r="H136" s="61">
        <f>SUM(H137:J138)</f>
        <v>3500</v>
      </c>
      <c r="I136" s="62"/>
      <c r="J136" s="62"/>
      <c r="K136" s="10">
        <v>0</v>
      </c>
      <c r="L136" s="10">
        <v>0</v>
      </c>
    </row>
    <row r="137" spans="2:12" ht="12.75">
      <c r="B137" s="11" t="s">
        <v>25</v>
      </c>
      <c r="C137" s="11" t="s">
        <v>195</v>
      </c>
      <c r="D137" s="64" t="s">
        <v>27</v>
      </c>
      <c r="E137" s="62"/>
      <c r="F137" s="62"/>
      <c r="G137" s="62"/>
      <c r="H137" s="63">
        <v>3500</v>
      </c>
      <c r="I137" s="62"/>
      <c r="J137" s="62"/>
      <c r="K137" s="12">
        <v>0</v>
      </c>
      <c r="L137" s="12">
        <v>0</v>
      </c>
    </row>
    <row r="138" spans="2:12" ht="12.75">
      <c r="B138" s="11" t="s">
        <v>28</v>
      </c>
      <c r="C138" s="11" t="s">
        <v>196</v>
      </c>
      <c r="D138" s="64" t="s">
        <v>30</v>
      </c>
      <c r="E138" s="62"/>
      <c r="F138" s="62"/>
      <c r="G138" s="62"/>
      <c r="H138" s="63">
        <v>0</v>
      </c>
      <c r="I138" s="62"/>
      <c r="J138" s="62"/>
      <c r="K138" s="12">
        <v>0</v>
      </c>
      <c r="L138" s="12">
        <v>0</v>
      </c>
    </row>
    <row r="139" spans="2:12" ht="12.75">
      <c r="B139" s="9" t="s">
        <v>34</v>
      </c>
      <c r="C139" s="9"/>
      <c r="D139" s="65" t="s">
        <v>35</v>
      </c>
      <c r="E139" s="62"/>
      <c r="F139" s="62"/>
      <c r="G139" s="62"/>
      <c r="H139" s="61">
        <f>SUM(H140:J143)</f>
        <v>0</v>
      </c>
      <c r="I139" s="62"/>
      <c r="J139" s="62"/>
      <c r="K139" s="10">
        <v>0</v>
      </c>
      <c r="L139" s="10">
        <v>0</v>
      </c>
    </row>
    <row r="140" spans="2:12" ht="12.75">
      <c r="B140" s="11" t="s">
        <v>36</v>
      </c>
      <c r="C140" s="11" t="s">
        <v>197</v>
      </c>
      <c r="D140" s="64" t="s">
        <v>38</v>
      </c>
      <c r="E140" s="62"/>
      <c r="F140" s="62"/>
      <c r="G140" s="62"/>
      <c r="H140" s="63">
        <v>0</v>
      </c>
      <c r="I140" s="62"/>
      <c r="J140" s="62"/>
      <c r="K140" s="12">
        <v>0</v>
      </c>
      <c r="L140" s="12">
        <v>0</v>
      </c>
    </row>
    <row r="141" spans="2:12" ht="12.75">
      <c r="B141" s="11" t="s">
        <v>42</v>
      </c>
      <c r="C141" s="11" t="s">
        <v>198</v>
      </c>
      <c r="D141" s="64" t="s">
        <v>199</v>
      </c>
      <c r="E141" s="62"/>
      <c r="F141" s="62"/>
      <c r="G141" s="62"/>
      <c r="H141" s="63">
        <v>0</v>
      </c>
      <c r="I141" s="62"/>
      <c r="J141" s="62"/>
      <c r="K141" s="12">
        <v>0</v>
      </c>
      <c r="L141" s="12">
        <v>0</v>
      </c>
    </row>
    <row r="142" spans="2:12" ht="12.75">
      <c r="B142" s="11" t="s">
        <v>45</v>
      </c>
      <c r="C142" s="11" t="s">
        <v>200</v>
      </c>
      <c r="D142" s="64" t="s">
        <v>47</v>
      </c>
      <c r="E142" s="62"/>
      <c r="F142" s="62"/>
      <c r="G142" s="62"/>
      <c r="H142" s="63">
        <v>0</v>
      </c>
      <c r="I142" s="62"/>
      <c r="J142" s="62"/>
      <c r="K142" s="12">
        <v>0</v>
      </c>
      <c r="L142" s="12">
        <v>0</v>
      </c>
    </row>
    <row r="143" spans="2:12" ht="12.75">
      <c r="B143" s="11" t="s">
        <v>48</v>
      </c>
      <c r="C143" s="11" t="s">
        <v>201</v>
      </c>
      <c r="D143" s="64" t="s">
        <v>188</v>
      </c>
      <c r="E143" s="62"/>
      <c r="F143" s="62"/>
      <c r="G143" s="62"/>
      <c r="H143" s="63">
        <v>0</v>
      </c>
      <c r="I143" s="62"/>
      <c r="J143" s="62"/>
      <c r="K143" s="12">
        <v>0</v>
      </c>
      <c r="L143" s="12">
        <v>0</v>
      </c>
    </row>
    <row r="144" spans="2:12" ht="12.75">
      <c r="B144" s="9" t="s">
        <v>51</v>
      </c>
      <c r="C144" s="9"/>
      <c r="D144" s="65" t="s">
        <v>52</v>
      </c>
      <c r="E144" s="62"/>
      <c r="F144" s="62"/>
      <c r="G144" s="62"/>
      <c r="H144" s="61">
        <f>SUM(H145)</f>
        <v>4000</v>
      </c>
      <c r="I144" s="62"/>
      <c r="J144" s="62"/>
      <c r="K144" s="10">
        <v>0</v>
      </c>
      <c r="L144" s="10">
        <v>0</v>
      </c>
    </row>
    <row r="145" spans="2:12" ht="12.75">
      <c r="B145" s="11" t="s">
        <v>58</v>
      </c>
      <c r="C145" s="11" t="s">
        <v>202</v>
      </c>
      <c r="D145" s="64" t="s">
        <v>60</v>
      </c>
      <c r="E145" s="62"/>
      <c r="F145" s="62"/>
      <c r="G145" s="62"/>
      <c r="H145" s="63">
        <v>4000</v>
      </c>
      <c r="I145" s="62"/>
      <c r="J145" s="62"/>
      <c r="K145" s="12">
        <v>0</v>
      </c>
      <c r="L145" s="12">
        <v>0</v>
      </c>
    </row>
    <row r="146" spans="2:12" ht="12.75">
      <c r="B146" s="9" t="s">
        <v>131</v>
      </c>
      <c r="C146" s="9"/>
      <c r="D146" s="65" t="s">
        <v>132</v>
      </c>
      <c r="E146" s="62"/>
      <c r="F146" s="62"/>
      <c r="G146" s="62"/>
      <c r="H146" s="61">
        <f>SUM(H147)</f>
        <v>0</v>
      </c>
      <c r="I146" s="62"/>
      <c r="J146" s="62"/>
      <c r="K146" s="10">
        <v>0</v>
      </c>
      <c r="L146" s="10">
        <v>0</v>
      </c>
    </row>
    <row r="147" spans="2:12" ht="12.75">
      <c r="B147" s="9" t="s">
        <v>133</v>
      </c>
      <c r="C147" s="9"/>
      <c r="D147" s="65" t="s">
        <v>134</v>
      </c>
      <c r="E147" s="62"/>
      <c r="F147" s="62"/>
      <c r="G147" s="62"/>
      <c r="H147" s="61">
        <f>SUM(H148)</f>
        <v>0</v>
      </c>
      <c r="I147" s="62"/>
      <c r="J147" s="62"/>
      <c r="K147" s="10">
        <v>0</v>
      </c>
      <c r="L147" s="10">
        <v>0</v>
      </c>
    </row>
    <row r="148" spans="2:12" ht="12.75">
      <c r="B148" s="9" t="s">
        <v>135</v>
      </c>
      <c r="C148" s="9"/>
      <c r="D148" s="65" t="s">
        <v>136</v>
      </c>
      <c r="E148" s="62"/>
      <c r="F148" s="62"/>
      <c r="G148" s="62"/>
      <c r="H148" s="61">
        <f>SUM(H149)</f>
        <v>0</v>
      </c>
      <c r="I148" s="62"/>
      <c r="J148" s="62"/>
      <c r="K148" s="10">
        <v>0</v>
      </c>
      <c r="L148" s="10">
        <v>0</v>
      </c>
    </row>
    <row r="149" spans="2:12" ht="12.75">
      <c r="B149" s="11" t="s">
        <v>137</v>
      </c>
      <c r="C149" s="11" t="s">
        <v>203</v>
      </c>
      <c r="D149" s="64" t="s">
        <v>204</v>
      </c>
      <c r="E149" s="62"/>
      <c r="F149" s="62"/>
      <c r="G149" s="62"/>
      <c r="H149" s="63">
        <v>0</v>
      </c>
      <c r="I149" s="62"/>
      <c r="J149" s="62"/>
      <c r="K149" s="12">
        <v>0</v>
      </c>
      <c r="L149" s="12">
        <v>0</v>
      </c>
    </row>
    <row r="150" spans="2:12" ht="12.75">
      <c r="B150" s="67" t="s">
        <v>205</v>
      </c>
      <c r="C150" s="62"/>
      <c r="D150" s="62"/>
      <c r="E150" s="62"/>
      <c r="F150" s="62"/>
      <c r="G150" s="62"/>
      <c r="H150" s="68">
        <v>0</v>
      </c>
      <c r="I150" s="62"/>
      <c r="J150" s="62"/>
      <c r="K150" s="8">
        <v>0</v>
      </c>
      <c r="L150" s="8">
        <v>0</v>
      </c>
    </row>
    <row r="151" spans="2:12" ht="12.75">
      <c r="B151" s="9" t="s">
        <v>12</v>
      </c>
      <c r="C151" s="9"/>
      <c r="D151" s="65" t="s">
        <v>13</v>
      </c>
      <c r="E151" s="62"/>
      <c r="F151" s="62"/>
      <c r="G151" s="62"/>
      <c r="H151" s="61">
        <v>0</v>
      </c>
      <c r="I151" s="62"/>
      <c r="J151" s="62"/>
      <c r="K151" s="10">
        <v>0</v>
      </c>
      <c r="L151" s="15">
        <v>0</v>
      </c>
    </row>
    <row r="152" spans="2:12" ht="12.75">
      <c r="B152" s="9" t="s">
        <v>21</v>
      </c>
      <c r="C152" s="9"/>
      <c r="D152" s="65" t="s">
        <v>22</v>
      </c>
      <c r="E152" s="62"/>
      <c r="F152" s="62"/>
      <c r="G152" s="62"/>
      <c r="H152" s="61">
        <v>0</v>
      </c>
      <c r="I152" s="62"/>
      <c r="J152" s="62"/>
      <c r="K152" s="10">
        <v>0</v>
      </c>
      <c r="L152" s="15">
        <v>0</v>
      </c>
    </row>
    <row r="153" spans="2:12" ht="12.75">
      <c r="B153" s="9" t="s">
        <v>51</v>
      </c>
      <c r="C153" s="9"/>
      <c r="D153" s="65" t="s">
        <v>52</v>
      </c>
      <c r="E153" s="62"/>
      <c r="F153" s="62"/>
      <c r="G153" s="62"/>
      <c r="H153" s="61">
        <v>0</v>
      </c>
      <c r="I153" s="62"/>
      <c r="J153" s="62"/>
      <c r="K153" s="10">
        <v>0</v>
      </c>
      <c r="L153" s="15">
        <v>0</v>
      </c>
    </row>
    <row r="154" spans="2:12" ht="12.75">
      <c r="B154" s="11" t="s">
        <v>58</v>
      </c>
      <c r="C154" s="11" t="s">
        <v>206</v>
      </c>
      <c r="D154" s="64" t="s">
        <v>60</v>
      </c>
      <c r="E154" s="62"/>
      <c r="F154" s="62"/>
      <c r="G154" s="62"/>
      <c r="H154" s="63">
        <v>0</v>
      </c>
      <c r="I154" s="62"/>
      <c r="J154" s="62"/>
      <c r="K154" s="12">
        <v>0</v>
      </c>
      <c r="L154" s="15">
        <v>0</v>
      </c>
    </row>
    <row r="155" spans="2:12" ht="12.75">
      <c r="B155" s="69" t="s">
        <v>207</v>
      </c>
      <c r="C155" s="62"/>
      <c r="D155" s="62"/>
      <c r="E155" s="62"/>
      <c r="F155" s="62"/>
      <c r="G155" s="62"/>
      <c r="H155" s="70">
        <f>SUM(H156)</f>
        <v>92070</v>
      </c>
      <c r="I155" s="70"/>
      <c r="J155" s="70"/>
      <c r="K155" s="7">
        <v>92070</v>
      </c>
      <c r="L155" s="7">
        <v>92070</v>
      </c>
    </row>
    <row r="156" spans="2:12" ht="12.75">
      <c r="B156" s="67" t="s">
        <v>208</v>
      </c>
      <c r="C156" s="62"/>
      <c r="D156" s="62"/>
      <c r="E156" s="62"/>
      <c r="F156" s="62"/>
      <c r="G156" s="62"/>
      <c r="H156" s="68">
        <f>SUM(H157)</f>
        <v>92070</v>
      </c>
      <c r="I156" s="68"/>
      <c r="J156" s="68"/>
      <c r="K156" s="8">
        <v>92070</v>
      </c>
      <c r="L156" s="8">
        <v>92070</v>
      </c>
    </row>
    <row r="157" spans="2:12" ht="12.75">
      <c r="B157" s="9" t="s">
        <v>12</v>
      </c>
      <c r="C157" s="9"/>
      <c r="D157" s="65" t="s">
        <v>13</v>
      </c>
      <c r="E157" s="62"/>
      <c r="F157" s="62"/>
      <c r="G157" s="62"/>
      <c r="H157" s="61">
        <f>SUM(H158)</f>
        <v>92070</v>
      </c>
      <c r="I157" s="61"/>
      <c r="J157" s="61"/>
      <c r="K157" s="10">
        <v>92070</v>
      </c>
      <c r="L157" s="10">
        <v>92070</v>
      </c>
    </row>
    <row r="158" spans="2:12" ht="12.75">
      <c r="B158" s="9" t="s">
        <v>21</v>
      </c>
      <c r="C158" s="9"/>
      <c r="D158" s="65" t="s">
        <v>22</v>
      </c>
      <c r="E158" s="62"/>
      <c r="F158" s="62"/>
      <c r="G158" s="62"/>
      <c r="H158" s="61">
        <f>SUM(H159)</f>
        <v>92070</v>
      </c>
      <c r="I158" s="61"/>
      <c r="J158" s="61"/>
      <c r="K158" s="10">
        <v>92070</v>
      </c>
      <c r="L158" s="10">
        <v>92070</v>
      </c>
    </row>
    <row r="159" spans="2:15" ht="12.75">
      <c r="B159" s="9" t="s">
        <v>34</v>
      </c>
      <c r="C159" s="9"/>
      <c r="D159" s="65" t="s">
        <v>35</v>
      </c>
      <c r="E159" s="62"/>
      <c r="F159" s="62"/>
      <c r="G159" s="62"/>
      <c r="H159" s="61">
        <f>SUM(H160)</f>
        <v>92070</v>
      </c>
      <c r="I159" s="62"/>
      <c r="J159" s="62"/>
      <c r="K159" s="10">
        <v>0</v>
      </c>
      <c r="L159" s="10">
        <v>0</v>
      </c>
      <c r="O159" s="14"/>
    </row>
    <row r="160" spans="2:12" ht="12.75">
      <c r="B160" s="11" t="s">
        <v>161</v>
      </c>
      <c r="C160" s="11" t="s">
        <v>209</v>
      </c>
      <c r="D160" s="64" t="s">
        <v>163</v>
      </c>
      <c r="E160" s="62"/>
      <c r="F160" s="62"/>
      <c r="G160" s="62"/>
      <c r="H160" s="63">
        <v>92070</v>
      </c>
      <c r="I160" s="62"/>
      <c r="J160" s="62"/>
      <c r="K160" s="12">
        <v>0</v>
      </c>
      <c r="L160" s="12">
        <v>0</v>
      </c>
    </row>
    <row r="161" spans="2:12" ht="12.75">
      <c r="B161" s="69" t="s">
        <v>210</v>
      </c>
      <c r="C161" s="62"/>
      <c r="D161" s="62"/>
      <c r="E161" s="62"/>
      <c r="F161" s="62"/>
      <c r="G161" s="62"/>
      <c r="H161" s="70">
        <v>0</v>
      </c>
      <c r="I161" s="62"/>
      <c r="J161" s="62"/>
      <c r="K161" s="7">
        <v>0</v>
      </c>
      <c r="L161" s="7">
        <v>0</v>
      </c>
    </row>
    <row r="162" spans="2:12" ht="12.75">
      <c r="B162" s="67" t="s">
        <v>11</v>
      </c>
      <c r="C162" s="62"/>
      <c r="D162" s="62"/>
      <c r="E162" s="62"/>
      <c r="F162" s="62"/>
      <c r="G162" s="62"/>
      <c r="H162" s="68">
        <v>0</v>
      </c>
      <c r="I162" s="62"/>
      <c r="J162" s="62"/>
      <c r="K162" s="8">
        <v>0</v>
      </c>
      <c r="L162" s="8">
        <v>0</v>
      </c>
    </row>
    <row r="163" spans="2:12" ht="12.75">
      <c r="B163" s="9" t="s">
        <v>131</v>
      </c>
      <c r="C163" s="9"/>
      <c r="D163" s="65" t="s">
        <v>132</v>
      </c>
      <c r="E163" s="62"/>
      <c r="F163" s="62"/>
      <c r="G163" s="62"/>
      <c r="H163" s="61">
        <v>0</v>
      </c>
      <c r="I163" s="62"/>
      <c r="J163" s="62"/>
      <c r="K163" s="10">
        <v>0</v>
      </c>
      <c r="L163" s="10">
        <v>0</v>
      </c>
    </row>
    <row r="164" spans="2:12" ht="12.75">
      <c r="B164" s="9" t="s">
        <v>133</v>
      </c>
      <c r="C164" s="9"/>
      <c r="D164" s="65" t="s">
        <v>134</v>
      </c>
      <c r="E164" s="62"/>
      <c r="F164" s="62"/>
      <c r="G164" s="62"/>
      <c r="H164" s="61">
        <v>0</v>
      </c>
      <c r="I164" s="62"/>
      <c r="J164" s="62"/>
      <c r="K164" s="10">
        <v>0</v>
      </c>
      <c r="L164" s="10">
        <v>0</v>
      </c>
    </row>
    <row r="165" spans="2:12" ht="12.75">
      <c r="B165" s="9" t="s">
        <v>135</v>
      </c>
      <c r="C165" s="9"/>
      <c r="D165" s="65" t="s">
        <v>136</v>
      </c>
      <c r="E165" s="62"/>
      <c r="F165" s="62"/>
      <c r="G165" s="62"/>
      <c r="H165" s="61">
        <v>0</v>
      </c>
      <c r="I165" s="62"/>
      <c r="J165" s="62"/>
      <c r="K165" s="10">
        <v>0</v>
      </c>
      <c r="L165" s="10">
        <v>0</v>
      </c>
    </row>
    <row r="166" spans="2:12" ht="12.75">
      <c r="B166" s="11" t="s">
        <v>137</v>
      </c>
      <c r="C166" s="11" t="s">
        <v>211</v>
      </c>
      <c r="D166" s="64" t="s">
        <v>212</v>
      </c>
      <c r="E166" s="62"/>
      <c r="F166" s="62"/>
      <c r="G166" s="62"/>
      <c r="H166" s="63">
        <v>0</v>
      </c>
      <c r="I166" s="62"/>
      <c r="J166" s="62"/>
      <c r="K166" s="12">
        <v>0</v>
      </c>
      <c r="L166" s="12">
        <v>0</v>
      </c>
    </row>
    <row r="167" spans="2:12" ht="12.75">
      <c r="B167" s="9" t="s">
        <v>213</v>
      </c>
      <c r="C167" s="9"/>
      <c r="D167" s="65" t="s">
        <v>214</v>
      </c>
      <c r="E167" s="62"/>
      <c r="F167" s="62"/>
      <c r="G167" s="62"/>
      <c r="H167" s="61">
        <v>0</v>
      </c>
      <c r="I167" s="62"/>
      <c r="J167" s="62"/>
      <c r="K167" s="10">
        <v>0</v>
      </c>
      <c r="L167" s="10">
        <v>0</v>
      </c>
    </row>
    <row r="168" spans="2:12" ht="12.75">
      <c r="B168" s="9" t="s">
        <v>215</v>
      </c>
      <c r="C168" s="9"/>
      <c r="D168" s="65" t="s">
        <v>216</v>
      </c>
      <c r="E168" s="62"/>
      <c r="F168" s="62"/>
      <c r="G168" s="62"/>
      <c r="H168" s="61">
        <v>0</v>
      </c>
      <c r="I168" s="62"/>
      <c r="J168" s="62"/>
      <c r="K168" s="10">
        <v>0</v>
      </c>
      <c r="L168" s="10">
        <v>0</v>
      </c>
    </row>
    <row r="169" spans="2:12" ht="12.75">
      <c r="B169" s="11" t="s">
        <v>217</v>
      </c>
      <c r="C169" s="11" t="s">
        <v>218</v>
      </c>
      <c r="D169" s="64" t="s">
        <v>219</v>
      </c>
      <c r="E169" s="62"/>
      <c r="F169" s="62"/>
      <c r="G169" s="62"/>
      <c r="H169" s="63">
        <v>0</v>
      </c>
      <c r="I169" s="62"/>
      <c r="J169" s="62"/>
      <c r="K169" s="12">
        <v>0</v>
      </c>
      <c r="L169" s="12">
        <v>0</v>
      </c>
    </row>
    <row r="170" spans="2:12" ht="12.75">
      <c r="B170" s="75" t="s">
        <v>220</v>
      </c>
      <c r="C170" s="62"/>
      <c r="D170" s="62"/>
      <c r="E170" s="62"/>
      <c r="F170" s="62"/>
      <c r="G170" s="62"/>
      <c r="H170" s="76">
        <v>248720</v>
      </c>
      <c r="I170" s="62"/>
      <c r="J170" s="62"/>
      <c r="K170" s="3">
        <v>248720</v>
      </c>
      <c r="L170" s="3">
        <v>248720</v>
      </c>
    </row>
    <row r="171" spans="2:12" ht="12.75">
      <c r="B171" s="73" t="s">
        <v>8</v>
      </c>
      <c r="C171" s="62"/>
      <c r="D171" s="62"/>
      <c r="E171" s="62"/>
      <c r="F171" s="62"/>
      <c r="G171" s="62"/>
      <c r="H171" s="74">
        <v>248720</v>
      </c>
      <c r="I171" s="62"/>
      <c r="J171" s="62"/>
      <c r="K171" s="5">
        <v>248720</v>
      </c>
      <c r="L171" s="5">
        <v>248720</v>
      </c>
    </row>
    <row r="172" spans="2:12" ht="12.75">
      <c r="B172" s="71" t="s">
        <v>9</v>
      </c>
      <c r="C172" s="62"/>
      <c r="D172" s="62"/>
      <c r="E172" s="62"/>
      <c r="F172" s="62"/>
      <c r="G172" s="62"/>
      <c r="H172" s="72">
        <v>248720</v>
      </c>
      <c r="I172" s="62"/>
      <c r="J172" s="62"/>
      <c r="K172" s="6">
        <v>248720</v>
      </c>
      <c r="L172" s="6">
        <v>248720</v>
      </c>
    </row>
    <row r="173" spans="2:12" ht="12.75">
      <c r="B173" s="69" t="s">
        <v>221</v>
      </c>
      <c r="C173" s="62"/>
      <c r="D173" s="62"/>
      <c r="E173" s="62"/>
      <c r="F173" s="62"/>
      <c r="G173" s="62"/>
      <c r="H173" s="70">
        <f>SUM(H174)</f>
        <v>248720</v>
      </c>
      <c r="I173" s="62"/>
      <c r="J173" s="62"/>
      <c r="K173" s="7">
        <v>248720</v>
      </c>
      <c r="L173" s="7">
        <v>248720</v>
      </c>
    </row>
    <row r="174" spans="2:12" ht="12.75">
      <c r="B174" s="67" t="s">
        <v>208</v>
      </c>
      <c r="C174" s="62"/>
      <c r="D174" s="62"/>
      <c r="E174" s="62"/>
      <c r="F174" s="62"/>
      <c r="G174" s="62"/>
      <c r="H174" s="68">
        <f>SUM(H175)</f>
        <v>248720</v>
      </c>
      <c r="I174" s="62"/>
      <c r="J174" s="62"/>
      <c r="K174" s="8">
        <v>248720</v>
      </c>
      <c r="L174" s="8">
        <v>248720</v>
      </c>
    </row>
    <row r="175" spans="2:12" ht="12.75">
      <c r="B175" s="9" t="s">
        <v>12</v>
      </c>
      <c r="C175" s="9"/>
      <c r="D175" s="66" t="s">
        <v>312</v>
      </c>
      <c r="E175" s="62"/>
      <c r="F175" s="62"/>
      <c r="G175" s="62"/>
      <c r="H175" s="61">
        <f>SUM(H176,H184)</f>
        <v>248720</v>
      </c>
      <c r="I175" s="62"/>
      <c r="J175" s="62"/>
      <c r="K175" s="10">
        <v>248720</v>
      </c>
      <c r="L175" s="10">
        <v>248720</v>
      </c>
    </row>
    <row r="176" spans="2:12" ht="12.75">
      <c r="B176" s="9" t="s">
        <v>14</v>
      </c>
      <c r="C176" s="9"/>
      <c r="D176" s="66" t="s">
        <v>313</v>
      </c>
      <c r="E176" s="62"/>
      <c r="F176" s="62"/>
      <c r="G176" s="62"/>
      <c r="H176" s="61">
        <f>SUM(H177,J179,H181)</f>
        <v>195720</v>
      </c>
      <c r="I176" s="62"/>
      <c r="J176" s="62"/>
      <c r="K176" s="10">
        <v>195720</v>
      </c>
      <c r="L176" s="10">
        <v>195720</v>
      </c>
    </row>
    <row r="177" spans="2:12" ht="12.75">
      <c r="B177" s="9" t="s">
        <v>177</v>
      </c>
      <c r="C177" s="9"/>
      <c r="D177" s="66" t="s">
        <v>178</v>
      </c>
      <c r="E177" s="62"/>
      <c r="F177" s="62"/>
      <c r="G177" s="62"/>
      <c r="H177" s="61">
        <f>SUM(H178)</f>
        <v>156250</v>
      </c>
      <c r="I177" s="62"/>
      <c r="J177" s="62"/>
      <c r="K177" s="10">
        <v>0</v>
      </c>
      <c r="L177" s="10">
        <v>0</v>
      </c>
    </row>
    <row r="178" spans="2:12" ht="12.75">
      <c r="B178" s="11" t="s">
        <v>179</v>
      </c>
      <c r="C178" s="11" t="s">
        <v>222</v>
      </c>
      <c r="D178" s="64" t="s">
        <v>181</v>
      </c>
      <c r="E178" s="62"/>
      <c r="F178" s="62"/>
      <c r="G178" s="62"/>
      <c r="H178" s="63">
        <v>156250</v>
      </c>
      <c r="I178" s="62"/>
      <c r="J178" s="62"/>
      <c r="K178" s="12">
        <v>0</v>
      </c>
      <c r="L178" s="12">
        <v>0</v>
      </c>
    </row>
    <row r="179" spans="2:12" ht="12.75">
      <c r="B179" s="23">
        <v>312</v>
      </c>
      <c r="C179" s="11"/>
      <c r="D179" s="66" t="s">
        <v>183</v>
      </c>
      <c r="E179" s="91"/>
      <c r="F179" s="91"/>
      <c r="H179" s="12"/>
      <c r="J179" s="26">
        <f>SUM(J180)</f>
        <v>12500</v>
      </c>
      <c r="K179" s="22">
        <v>0</v>
      </c>
      <c r="L179" s="22">
        <v>0</v>
      </c>
    </row>
    <row r="180" spans="2:12" ht="12.75">
      <c r="B180" s="24">
        <v>3121</v>
      </c>
      <c r="C180" s="18" t="s">
        <v>307</v>
      </c>
      <c r="D180" s="92" t="s">
        <v>183</v>
      </c>
      <c r="E180" s="93"/>
      <c r="F180" s="93"/>
      <c r="H180" s="12"/>
      <c r="J180" s="25">
        <v>12500</v>
      </c>
      <c r="K180" s="12">
        <v>0</v>
      </c>
      <c r="L180" s="12">
        <v>0</v>
      </c>
    </row>
    <row r="181" spans="2:12" ht="16.5" customHeight="1">
      <c r="B181" s="9" t="s">
        <v>223</v>
      </c>
      <c r="C181" s="9"/>
      <c r="D181" s="65" t="s">
        <v>224</v>
      </c>
      <c r="E181" s="62"/>
      <c r="F181" s="62"/>
      <c r="G181" s="62"/>
      <c r="H181" s="61">
        <f>SUM(H182:J183)</f>
        <v>26970</v>
      </c>
      <c r="I181" s="62"/>
      <c r="J181" s="62"/>
      <c r="K181" s="10">
        <v>0</v>
      </c>
      <c r="L181" s="10">
        <v>0</v>
      </c>
    </row>
    <row r="182" spans="2:12" ht="19.5" customHeight="1">
      <c r="B182" s="11" t="s">
        <v>225</v>
      </c>
      <c r="C182" s="11" t="s">
        <v>226</v>
      </c>
      <c r="D182" s="64" t="s">
        <v>227</v>
      </c>
      <c r="E182" s="62"/>
      <c r="F182" s="62"/>
      <c r="G182" s="62"/>
      <c r="H182" s="63">
        <v>24300</v>
      </c>
      <c r="I182" s="62"/>
      <c r="J182" s="62"/>
      <c r="K182" s="12">
        <v>0</v>
      </c>
      <c r="L182" s="12">
        <v>0</v>
      </c>
    </row>
    <row r="183" spans="2:12" ht="12.75">
      <c r="B183" s="11" t="s">
        <v>228</v>
      </c>
      <c r="C183" s="11" t="s">
        <v>229</v>
      </c>
      <c r="D183" s="64" t="s">
        <v>230</v>
      </c>
      <c r="E183" s="62"/>
      <c r="F183" s="62"/>
      <c r="G183" s="62"/>
      <c r="H183" s="63">
        <v>2670</v>
      </c>
      <c r="I183" s="62"/>
      <c r="J183" s="62"/>
      <c r="K183" s="12">
        <v>0</v>
      </c>
      <c r="L183" s="12">
        <v>0</v>
      </c>
    </row>
    <row r="184" spans="2:12" ht="12.75">
      <c r="B184" s="9" t="s">
        <v>21</v>
      </c>
      <c r="C184" s="9"/>
      <c r="D184" s="65" t="s">
        <v>22</v>
      </c>
      <c r="E184" s="62"/>
      <c r="F184" s="62"/>
      <c r="G184" s="62"/>
      <c r="H184" s="61">
        <f>SUM(H185)</f>
        <v>53000</v>
      </c>
      <c r="I184" s="62"/>
      <c r="J184" s="62"/>
      <c r="K184" s="10">
        <v>53000</v>
      </c>
      <c r="L184" s="10">
        <v>53000</v>
      </c>
    </row>
    <row r="185" spans="2:12" ht="12.75">
      <c r="B185" s="9" t="s">
        <v>23</v>
      </c>
      <c r="C185" s="9"/>
      <c r="D185" s="65" t="s">
        <v>24</v>
      </c>
      <c r="E185" s="62"/>
      <c r="F185" s="62"/>
      <c r="G185" s="62"/>
      <c r="H185" s="61">
        <f>SUM(H186)</f>
        <v>53000</v>
      </c>
      <c r="I185" s="62"/>
      <c r="J185" s="62"/>
      <c r="K185" s="10">
        <v>0</v>
      </c>
      <c r="L185" s="10">
        <v>0</v>
      </c>
    </row>
    <row r="186" spans="2:12" ht="12.75">
      <c r="B186" s="11" t="s">
        <v>231</v>
      </c>
      <c r="C186" s="11" t="s">
        <v>232</v>
      </c>
      <c r="D186" s="64" t="s">
        <v>233</v>
      </c>
      <c r="E186" s="62"/>
      <c r="F186" s="62"/>
      <c r="G186" s="62"/>
      <c r="H186" s="63">
        <v>53000</v>
      </c>
      <c r="I186" s="62"/>
      <c r="J186" s="62"/>
      <c r="K186" s="12">
        <v>0</v>
      </c>
      <c r="L186" s="12">
        <v>0</v>
      </c>
    </row>
    <row r="187" spans="2:12" ht="12.75">
      <c r="B187" s="89" t="s">
        <v>308</v>
      </c>
      <c r="C187" s="89"/>
      <c r="D187" s="89"/>
      <c r="E187" s="89"/>
      <c r="F187" s="89"/>
      <c r="G187" s="89"/>
      <c r="H187" s="70">
        <f>SUM(H188)</f>
        <v>10000</v>
      </c>
      <c r="I187" s="62"/>
      <c r="J187" s="62"/>
      <c r="K187" s="7">
        <v>10000</v>
      </c>
      <c r="L187" s="7">
        <v>10000</v>
      </c>
    </row>
    <row r="188" spans="2:12" ht="12.75">
      <c r="B188" s="67" t="s">
        <v>208</v>
      </c>
      <c r="C188" s="62"/>
      <c r="D188" s="62"/>
      <c r="E188" s="62"/>
      <c r="F188" s="62"/>
      <c r="G188" s="62"/>
      <c r="H188" s="68">
        <f>SUM(J189)</f>
        <v>10000</v>
      </c>
      <c r="I188" s="62"/>
      <c r="J188" s="62"/>
      <c r="K188" s="8">
        <v>10000</v>
      </c>
      <c r="L188" s="8">
        <v>10000</v>
      </c>
    </row>
    <row r="189" spans="2:12" ht="12.75">
      <c r="B189" s="27">
        <v>3</v>
      </c>
      <c r="C189" s="30"/>
      <c r="D189" s="90" t="s">
        <v>311</v>
      </c>
      <c r="E189" s="90"/>
      <c r="F189" s="90"/>
      <c r="G189" s="90"/>
      <c r="H189" s="28"/>
      <c r="I189" s="29"/>
      <c r="J189" s="35">
        <f>SUM(J190)</f>
        <v>10000</v>
      </c>
      <c r="K189" s="28">
        <v>10000</v>
      </c>
      <c r="L189" s="28">
        <v>10000</v>
      </c>
    </row>
    <row r="190" spans="2:12" ht="12.75">
      <c r="B190" s="27">
        <v>32</v>
      </c>
      <c r="C190" s="30"/>
      <c r="D190" s="90" t="s">
        <v>309</v>
      </c>
      <c r="E190" s="90"/>
      <c r="F190" s="90"/>
      <c r="G190" s="90"/>
      <c r="H190" s="28"/>
      <c r="I190" s="29"/>
      <c r="J190" s="35">
        <f>SUM(J191)</f>
        <v>10000</v>
      </c>
      <c r="K190" s="28">
        <v>10000</v>
      </c>
      <c r="L190" s="28">
        <v>10000</v>
      </c>
    </row>
    <row r="191" spans="2:12" ht="12.75">
      <c r="B191" s="27">
        <v>322</v>
      </c>
      <c r="C191" s="30"/>
      <c r="D191" s="90" t="s">
        <v>310</v>
      </c>
      <c r="E191" s="90"/>
      <c r="F191" s="90"/>
      <c r="G191" s="90"/>
      <c r="H191" s="28"/>
      <c r="I191" s="29"/>
      <c r="J191" s="35">
        <f>SUM(J192)</f>
        <v>10000</v>
      </c>
      <c r="K191" s="28">
        <v>0</v>
      </c>
      <c r="L191" s="28">
        <v>0</v>
      </c>
    </row>
    <row r="192" spans="2:12" ht="12.75">
      <c r="B192" s="31">
        <v>3222</v>
      </c>
      <c r="C192" s="32" t="s">
        <v>314</v>
      </c>
      <c r="D192" s="32" t="s">
        <v>163</v>
      </c>
      <c r="E192" s="30"/>
      <c r="F192" s="30"/>
      <c r="G192" s="30"/>
      <c r="H192" s="28"/>
      <c r="I192" s="29"/>
      <c r="J192" s="33">
        <v>10000</v>
      </c>
      <c r="K192" s="34">
        <v>0</v>
      </c>
      <c r="L192" s="34">
        <v>0</v>
      </c>
    </row>
    <row r="193" spans="2:12" ht="12.75">
      <c r="B193" s="88" t="s">
        <v>6</v>
      </c>
      <c r="C193" s="62"/>
      <c r="D193" s="62"/>
      <c r="E193" s="62"/>
      <c r="F193" s="62"/>
      <c r="G193" s="62"/>
      <c r="H193" s="76">
        <v>5235000</v>
      </c>
      <c r="I193" s="76"/>
      <c r="J193" s="76"/>
      <c r="K193" s="3">
        <v>5233590</v>
      </c>
      <c r="L193" s="3">
        <v>5233590</v>
      </c>
    </row>
    <row r="194" spans="2:12" ht="12.75">
      <c r="B194" s="73" t="s">
        <v>8</v>
      </c>
      <c r="C194" s="62"/>
      <c r="D194" s="62"/>
      <c r="E194" s="62"/>
      <c r="F194" s="62"/>
      <c r="G194" s="62"/>
      <c r="H194" s="74">
        <v>5235000</v>
      </c>
      <c r="I194" s="74"/>
      <c r="J194" s="74"/>
      <c r="K194" s="5">
        <v>5233590</v>
      </c>
      <c r="L194" s="5">
        <v>5233590</v>
      </c>
    </row>
    <row r="195" spans="2:12" ht="12.75">
      <c r="B195" s="71" t="s">
        <v>9</v>
      </c>
      <c r="C195" s="62"/>
      <c r="D195" s="62"/>
      <c r="E195" s="62"/>
      <c r="F195" s="62"/>
      <c r="G195" s="62"/>
      <c r="H195" s="72">
        <v>5235000</v>
      </c>
      <c r="I195" s="72"/>
      <c r="J195" s="72"/>
      <c r="K195" s="6">
        <v>5233590</v>
      </c>
      <c r="L195" s="6">
        <v>5233590</v>
      </c>
    </row>
    <row r="196" spans="2:12" ht="12.75" customHeight="1">
      <c r="B196" s="89" t="s">
        <v>306</v>
      </c>
      <c r="C196" s="89"/>
      <c r="D196" s="89"/>
      <c r="E196" s="89"/>
      <c r="F196" s="89"/>
      <c r="G196" s="89"/>
      <c r="H196" s="70">
        <f>SUM(H197)</f>
        <v>5235000</v>
      </c>
      <c r="I196" s="70"/>
      <c r="J196" s="70"/>
      <c r="K196" s="7">
        <v>5233590</v>
      </c>
      <c r="L196" s="7">
        <v>5233590</v>
      </c>
    </row>
    <row r="197" spans="2:12" ht="12.75">
      <c r="B197" s="67" t="s">
        <v>280</v>
      </c>
      <c r="C197" s="62"/>
      <c r="D197" s="62"/>
      <c r="E197" s="62"/>
      <c r="F197" s="62"/>
      <c r="G197" s="62"/>
      <c r="H197" s="68">
        <f>SUM(H198)</f>
        <v>5235000</v>
      </c>
      <c r="I197" s="62"/>
      <c r="J197" s="62"/>
      <c r="K197" s="8">
        <v>5233590</v>
      </c>
      <c r="L197" s="8">
        <v>5233590</v>
      </c>
    </row>
    <row r="198" spans="2:12" ht="12.75">
      <c r="B198" s="9" t="s">
        <v>12</v>
      </c>
      <c r="C198" s="9"/>
      <c r="D198" s="65" t="s">
        <v>13</v>
      </c>
      <c r="E198" s="62"/>
      <c r="F198" s="62"/>
      <c r="G198" s="62"/>
      <c r="H198" s="61">
        <f>SUM(H199+H207)</f>
        <v>5235000</v>
      </c>
      <c r="I198" s="62"/>
      <c r="J198" s="62"/>
      <c r="K198" s="10">
        <v>5233590</v>
      </c>
      <c r="L198" s="10">
        <v>5233590</v>
      </c>
    </row>
    <row r="199" spans="2:12" ht="12.75">
      <c r="B199" s="9" t="s">
        <v>14</v>
      </c>
      <c r="C199" s="9"/>
      <c r="D199" s="65" t="s">
        <v>15</v>
      </c>
      <c r="E199" s="62"/>
      <c r="F199" s="62"/>
      <c r="G199" s="62"/>
      <c r="H199" s="61">
        <f>SUM(H200,H202,H204)</f>
        <v>5010000</v>
      </c>
      <c r="I199" s="62"/>
      <c r="J199" s="62"/>
      <c r="K199" s="10">
        <v>5010000</v>
      </c>
      <c r="L199" s="10">
        <v>5010000</v>
      </c>
    </row>
    <row r="200" spans="2:12" ht="12.75">
      <c r="B200" s="9" t="s">
        <v>177</v>
      </c>
      <c r="C200" s="9"/>
      <c r="D200" s="65" t="s">
        <v>178</v>
      </c>
      <c r="E200" s="62"/>
      <c r="F200" s="62"/>
      <c r="G200" s="62"/>
      <c r="H200" s="61">
        <f>SUM(H201)</f>
        <v>4060000</v>
      </c>
      <c r="I200" s="62"/>
      <c r="J200" s="62"/>
      <c r="K200" s="10">
        <v>0</v>
      </c>
      <c r="L200" s="10">
        <v>0</v>
      </c>
    </row>
    <row r="201" spans="2:12" ht="12.75">
      <c r="B201" s="11" t="s">
        <v>179</v>
      </c>
      <c r="C201" s="11"/>
      <c r="D201" s="64" t="s">
        <v>181</v>
      </c>
      <c r="E201" s="62"/>
      <c r="F201" s="62"/>
      <c r="G201" s="62"/>
      <c r="H201" s="63">
        <v>4060000</v>
      </c>
      <c r="I201" s="62"/>
      <c r="J201" s="62"/>
      <c r="K201" s="12">
        <v>0</v>
      </c>
      <c r="L201" s="12">
        <v>0</v>
      </c>
    </row>
    <row r="202" spans="2:12" ht="12.75" customHeight="1">
      <c r="B202" s="9" t="s">
        <v>16</v>
      </c>
      <c r="C202" s="9"/>
      <c r="D202" s="65" t="s">
        <v>17</v>
      </c>
      <c r="E202" s="62"/>
      <c r="F202" s="62"/>
      <c r="G202" s="62"/>
      <c r="H202" s="61">
        <f>SUM(H203)</f>
        <v>170000</v>
      </c>
      <c r="I202" s="62"/>
      <c r="J202" s="62"/>
      <c r="K202" s="10">
        <v>0</v>
      </c>
      <c r="L202" s="10">
        <v>0</v>
      </c>
    </row>
    <row r="203" spans="2:12" ht="12.75" customHeight="1">
      <c r="B203" s="11" t="s">
        <v>18</v>
      </c>
      <c r="C203" s="11"/>
      <c r="D203" s="64" t="s">
        <v>183</v>
      </c>
      <c r="E203" s="62"/>
      <c r="F203" s="62"/>
      <c r="G203" s="62"/>
      <c r="H203" s="63">
        <v>170000</v>
      </c>
      <c r="I203" s="62"/>
      <c r="J203" s="62"/>
      <c r="K203" s="12">
        <v>0</v>
      </c>
      <c r="L203" s="12">
        <v>0</v>
      </c>
    </row>
    <row r="204" spans="2:12" ht="12.75">
      <c r="B204" s="9" t="s">
        <v>223</v>
      </c>
      <c r="C204" s="9"/>
      <c r="D204" s="65" t="s">
        <v>224</v>
      </c>
      <c r="E204" s="62"/>
      <c r="F204" s="62"/>
      <c r="G204" s="62"/>
      <c r="H204" s="61">
        <f>SUM(H205:J206)</f>
        <v>780000</v>
      </c>
      <c r="I204" s="62"/>
      <c r="J204" s="62"/>
      <c r="K204" s="10">
        <v>0</v>
      </c>
      <c r="L204" s="10">
        <v>0</v>
      </c>
    </row>
    <row r="205" spans="2:12" ht="12.75">
      <c r="B205" s="11" t="s">
        <v>225</v>
      </c>
      <c r="C205" s="11"/>
      <c r="D205" s="64" t="s">
        <v>227</v>
      </c>
      <c r="E205" s="62"/>
      <c r="F205" s="62"/>
      <c r="G205" s="62"/>
      <c r="H205" s="63">
        <v>700000</v>
      </c>
      <c r="I205" s="62"/>
      <c r="J205" s="62"/>
      <c r="K205" s="12">
        <v>0</v>
      </c>
      <c r="L205" s="12">
        <v>0</v>
      </c>
    </row>
    <row r="206" spans="2:12" ht="12.75">
      <c r="B206" s="11" t="s">
        <v>228</v>
      </c>
      <c r="C206" s="11"/>
      <c r="D206" s="64" t="s">
        <v>230</v>
      </c>
      <c r="E206" s="62"/>
      <c r="F206" s="62"/>
      <c r="G206" s="62"/>
      <c r="H206" s="63">
        <v>80000</v>
      </c>
      <c r="I206" s="62"/>
      <c r="J206" s="62"/>
      <c r="K206" s="12">
        <v>0</v>
      </c>
      <c r="L206" s="12">
        <v>0</v>
      </c>
    </row>
    <row r="207" spans="2:12" ht="12.75">
      <c r="B207" s="9" t="s">
        <v>21</v>
      </c>
      <c r="C207" s="9"/>
      <c r="D207" s="65" t="s">
        <v>22</v>
      </c>
      <c r="E207" s="62"/>
      <c r="F207" s="62"/>
      <c r="G207" s="62"/>
      <c r="H207" s="61">
        <f>SUM(H208,H210)</f>
        <v>225000</v>
      </c>
      <c r="I207" s="62"/>
      <c r="J207" s="62"/>
      <c r="K207" s="10">
        <v>225000</v>
      </c>
      <c r="L207" s="10">
        <v>225000</v>
      </c>
    </row>
    <row r="208" spans="2:12" ht="12.75">
      <c r="B208" s="9" t="s">
        <v>23</v>
      </c>
      <c r="C208" s="9"/>
      <c r="D208" s="65" t="s">
        <v>24</v>
      </c>
      <c r="E208" s="62"/>
      <c r="F208" s="62"/>
      <c r="G208" s="62"/>
      <c r="H208" s="61">
        <f>SUM(H209)</f>
        <v>200000</v>
      </c>
      <c r="I208" s="62"/>
      <c r="J208" s="62"/>
      <c r="K208" s="10">
        <v>0</v>
      </c>
      <c r="L208" s="10">
        <v>0</v>
      </c>
    </row>
    <row r="209" spans="2:12" ht="12.75">
      <c r="B209" s="11" t="s">
        <v>231</v>
      </c>
      <c r="C209" s="11"/>
      <c r="D209" s="64" t="s">
        <v>233</v>
      </c>
      <c r="E209" s="62"/>
      <c r="F209" s="62"/>
      <c r="G209" s="62"/>
      <c r="H209" s="63">
        <v>200000</v>
      </c>
      <c r="I209" s="62"/>
      <c r="J209" s="62"/>
      <c r="K209" s="12">
        <v>0</v>
      </c>
      <c r="L209" s="12">
        <v>0</v>
      </c>
    </row>
    <row r="210" spans="2:12" ht="12.75">
      <c r="B210" s="9" t="s">
        <v>84</v>
      </c>
      <c r="C210" s="9"/>
      <c r="D210" s="65" t="s">
        <v>300</v>
      </c>
      <c r="E210" s="62"/>
      <c r="F210" s="62"/>
      <c r="G210" s="62"/>
      <c r="H210" s="61">
        <v>25000</v>
      </c>
      <c r="I210" s="62"/>
      <c r="J210" s="62"/>
      <c r="K210" s="10">
        <v>0</v>
      </c>
      <c r="L210" s="10">
        <v>0</v>
      </c>
    </row>
    <row r="211" spans="2:12" ht="12.75">
      <c r="B211" s="11" t="s">
        <v>95</v>
      </c>
      <c r="C211" s="11"/>
      <c r="D211" s="64" t="s">
        <v>97</v>
      </c>
      <c r="E211" s="62"/>
      <c r="F211" s="62"/>
      <c r="G211" s="62"/>
      <c r="H211" s="63">
        <v>25000</v>
      </c>
      <c r="I211" s="62"/>
      <c r="J211" s="62"/>
      <c r="K211" s="12">
        <v>0</v>
      </c>
      <c r="L211" s="12">
        <v>0</v>
      </c>
    </row>
    <row r="212" ht="12.75" customHeight="1">
      <c r="L212" s="22"/>
    </row>
  </sheetData>
  <sheetProtection/>
  <mergeCells count="406">
    <mergeCell ref="D210:G210"/>
    <mergeCell ref="H210:J210"/>
    <mergeCell ref="D211:G211"/>
    <mergeCell ref="H211:J211"/>
    <mergeCell ref="D202:G202"/>
    <mergeCell ref="H202:J202"/>
    <mergeCell ref="D203:G203"/>
    <mergeCell ref="D204:G204"/>
    <mergeCell ref="H204:J204"/>
    <mergeCell ref="D205:G205"/>
    <mergeCell ref="H187:J187"/>
    <mergeCell ref="B188:G188"/>
    <mergeCell ref="H188:J188"/>
    <mergeCell ref="D189:G189"/>
    <mergeCell ref="D190:G190"/>
    <mergeCell ref="D191:G191"/>
    <mergeCell ref="B187:G187"/>
    <mergeCell ref="D207:G207"/>
    <mergeCell ref="H207:J207"/>
    <mergeCell ref="D208:G208"/>
    <mergeCell ref="H208:J208"/>
    <mergeCell ref="D209:G209"/>
    <mergeCell ref="H209:J209"/>
    <mergeCell ref="H205:J205"/>
    <mergeCell ref="D206:G206"/>
    <mergeCell ref="H206:J206"/>
    <mergeCell ref="D199:G199"/>
    <mergeCell ref="H199:J199"/>
    <mergeCell ref="D200:G200"/>
    <mergeCell ref="H200:J200"/>
    <mergeCell ref="D201:G201"/>
    <mergeCell ref="H201:J201"/>
    <mergeCell ref="H203:J203"/>
    <mergeCell ref="B196:G196"/>
    <mergeCell ref="H196:J196"/>
    <mergeCell ref="B197:G197"/>
    <mergeCell ref="H197:J197"/>
    <mergeCell ref="D198:G198"/>
    <mergeCell ref="H198:J198"/>
    <mergeCell ref="B193:G193"/>
    <mergeCell ref="H193:J193"/>
    <mergeCell ref="B194:G194"/>
    <mergeCell ref="H194:J194"/>
    <mergeCell ref="B195:G195"/>
    <mergeCell ref="H195:J195"/>
    <mergeCell ref="D9:G9"/>
    <mergeCell ref="H9:J9"/>
    <mergeCell ref="B2:F2"/>
    <mergeCell ref="W2:X2"/>
    <mergeCell ref="B3:E3"/>
    <mergeCell ref="R3:T3"/>
    <mergeCell ref="W3:X3"/>
    <mergeCell ref="B4:D4"/>
    <mergeCell ref="J4:M5"/>
    <mergeCell ref="B12:G12"/>
    <mergeCell ref="H12:J12"/>
    <mergeCell ref="B11:G11"/>
    <mergeCell ref="H11:J11"/>
    <mergeCell ref="B10:G10"/>
    <mergeCell ref="H10:J10"/>
    <mergeCell ref="B15:G15"/>
    <mergeCell ref="H15:J15"/>
    <mergeCell ref="B14:G14"/>
    <mergeCell ref="H14:J14"/>
    <mergeCell ref="B13:G13"/>
    <mergeCell ref="H13:J13"/>
    <mergeCell ref="D18:G18"/>
    <mergeCell ref="H18:J18"/>
    <mergeCell ref="D17:G17"/>
    <mergeCell ref="H17:J17"/>
    <mergeCell ref="B16:G16"/>
    <mergeCell ref="H16:J16"/>
    <mergeCell ref="D21:G21"/>
    <mergeCell ref="H21:J21"/>
    <mergeCell ref="D20:G20"/>
    <mergeCell ref="H20:J20"/>
    <mergeCell ref="D19:G19"/>
    <mergeCell ref="H19:J19"/>
    <mergeCell ref="D24:G24"/>
    <mergeCell ref="H24:J24"/>
    <mergeCell ref="D23:G23"/>
    <mergeCell ref="H23:J23"/>
    <mergeCell ref="D22:G22"/>
    <mergeCell ref="H22:J22"/>
    <mergeCell ref="D27:G27"/>
    <mergeCell ref="H27:J27"/>
    <mergeCell ref="D26:G26"/>
    <mergeCell ref="H26:J26"/>
    <mergeCell ref="D25:G25"/>
    <mergeCell ref="H25:J25"/>
    <mergeCell ref="D30:G30"/>
    <mergeCell ref="H30:J30"/>
    <mergeCell ref="D29:G29"/>
    <mergeCell ref="H29:J29"/>
    <mergeCell ref="D28:G28"/>
    <mergeCell ref="H28:J28"/>
    <mergeCell ref="D33:G33"/>
    <mergeCell ref="H33:J33"/>
    <mergeCell ref="D32:G32"/>
    <mergeCell ref="H32:J32"/>
    <mergeCell ref="D31:G31"/>
    <mergeCell ref="H31:J31"/>
    <mergeCell ref="D36:G36"/>
    <mergeCell ref="H36:J36"/>
    <mergeCell ref="D35:G35"/>
    <mergeCell ref="H35:J35"/>
    <mergeCell ref="D34:G34"/>
    <mergeCell ref="H34:J34"/>
    <mergeCell ref="D39:G39"/>
    <mergeCell ref="H39:J39"/>
    <mergeCell ref="D38:G38"/>
    <mergeCell ref="H38:J38"/>
    <mergeCell ref="D37:G37"/>
    <mergeCell ref="H37:J37"/>
    <mergeCell ref="D42:G42"/>
    <mergeCell ref="H42:J42"/>
    <mergeCell ref="D41:G41"/>
    <mergeCell ref="H41:J41"/>
    <mergeCell ref="D40:G40"/>
    <mergeCell ref="H40:J40"/>
    <mergeCell ref="D45:G45"/>
    <mergeCell ref="H45:J45"/>
    <mergeCell ref="D44:G44"/>
    <mergeCell ref="H44:J44"/>
    <mergeCell ref="D43:G43"/>
    <mergeCell ref="H43:J43"/>
    <mergeCell ref="D48:G48"/>
    <mergeCell ref="H48:J48"/>
    <mergeCell ref="D47:G47"/>
    <mergeCell ref="H47:J47"/>
    <mergeCell ref="D46:G46"/>
    <mergeCell ref="H46:J46"/>
    <mergeCell ref="D51:G51"/>
    <mergeCell ref="H51:J51"/>
    <mergeCell ref="D50:G50"/>
    <mergeCell ref="H50:J50"/>
    <mergeCell ref="D49:G49"/>
    <mergeCell ref="H49:J49"/>
    <mergeCell ref="D54:G54"/>
    <mergeCell ref="H54:J54"/>
    <mergeCell ref="D53:G53"/>
    <mergeCell ref="H53:J53"/>
    <mergeCell ref="D52:G52"/>
    <mergeCell ref="H52:J52"/>
    <mergeCell ref="D57:G57"/>
    <mergeCell ref="H57:J57"/>
    <mergeCell ref="B56:G56"/>
    <mergeCell ref="H56:J56"/>
    <mergeCell ref="B55:G55"/>
    <mergeCell ref="H55:J55"/>
    <mergeCell ref="D60:G60"/>
    <mergeCell ref="H60:J60"/>
    <mergeCell ref="D59:G59"/>
    <mergeCell ref="H59:J59"/>
    <mergeCell ref="D58:G58"/>
    <mergeCell ref="H58:J58"/>
    <mergeCell ref="D63:G63"/>
    <mergeCell ref="H63:J63"/>
    <mergeCell ref="D62:G62"/>
    <mergeCell ref="H62:J62"/>
    <mergeCell ref="D61:G61"/>
    <mergeCell ref="H61:J61"/>
    <mergeCell ref="D66:G66"/>
    <mergeCell ref="H66:J66"/>
    <mergeCell ref="D65:G65"/>
    <mergeCell ref="H65:J65"/>
    <mergeCell ref="D64:G64"/>
    <mergeCell ref="H64:J64"/>
    <mergeCell ref="D69:G69"/>
    <mergeCell ref="H69:J69"/>
    <mergeCell ref="D68:G68"/>
    <mergeCell ref="H68:J68"/>
    <mergeCell ref="D67:G67"/>
    <mergeCell ref="H67:J67"/>
    <mergeCell ref="D72:G72"/>
    <mergeCell ref="H72:J72"/>
    <mergeCell ref="D71:G71"/>
    <mergeCell ref="H71:J71"/>
    <mergeCell ref="D70:G70"/>
    <mergeCell ref="H70:J70"/>
    <mergeCell ref="D75:G75"/>
    <mergeCell ref="H75:J75"/>
    <mergeCell ref="D74:G74"/>
    <mergeCell ref="H74:J74"/>
    <mergeCell ref="D73:G73"/>
    <mergeCell ref="H73:J73"/>
    <mergeCell ref="D78:G78"/>
    <mergeCell ref="H78:J78"/>
    <mergeCell ref="D77:G77"/>
    <mergeCell ref="H77:J77"/>
    <mergeCell ref="D76:G76"/>
    <mergeCell ref="H76:J76"/>
    <mergeCell ref="D81:G81"/>
    <mergeCell ref="H81:J81"/>
    <mergeCell ref="D80:G80"/>
    <mergeCell ref="H80:J80"/>
    <mergeCell ref="D79:G79"/>
    <mergeCell ref="H79:J79"/>
    <mergeCell ref="D84:G84"/>
    <mergeCell ref="H84:J84"/>
    <mergeCell ref="D83:G83"/>
    <mergeCell ref="H83:J83"/>
    <mergeCell ref="D82:G82"/>
    <mergeCell ref="H82:J82"/>
    <mergeCell ref="D87:G87"/>
    <mergeCell ref="H87:J87"/>
    <mergeCell ref="D86:G86"/>
    <mergeCell ref="H86:J86"/>
    <mergeCell ref="D85:G85"/>
    <mergeCell ref="H85:J85"/>
    <mergeCell ref="D90:G90"/>
    <mergeCell ref="H90:J90"/>
    <mergeCell ref="D89:G89"/>
    <mergeCell ref="H89:J89"/>
    <mergeCell ref="B88:G88"/>
    <mergeCell ref="H88:J88"/>
    <mergeCell ref="D93:G93"/>
    <mergeCell ref="H93:J93"/>
    <mergeCell ref="D92:G92"/>
    <mergeCell ref="H92:J92"/>
    <mergeCell ref="D91:G91"/>
    <mergeCell ref="H91:J91"/>
    <mergeCell ref="D96:G96"/>
    <mergeCell ref="H96:J96"/>
    <mergeCell ref="D95:G95"/>
    <mergeCell ref="H95:J95"/>
    <mergeCell ref="D94:G94"/>
    <mergeCell ref="H94:J94"/>
    <mergeCell ref="D99:G99"/>
    <mergeCell ref="H99:J99"/>
    <mergeCell ref="D98:G98"/>
    <mergeCell ref="H98:J98"/>
    <mergeCell ref="D97:G97"/>
    <mergeCell ref="H97:J97"/>
    <mergeCell ref="D102:G102"/>
    <mergeCell ref="H102:J102"/>
    <mergeCell ref="D101:G101"/>
    <mergeCell ref="H101:J101"/>
    <mergeCell ref="D100:G100"/>
    <mergeCell ref="H100:J100"/>
    <mergeCell ref="D105:G105"/>
    <mergeCell ref="H105:J105"/>
    <mergeCell ref="D104:G104"/>
    <mergeCell ref="H104:J104"/>
    <mergeCell ref="D103:G103"/>
    <mergeCell ref="H103:J103"/>
    <mergeCell ref="B108:G108"/>
    <mergeCell ref="H108:J108"/>
    <mergeCell ref="D107:G107"/>
    <mergeCell ref="H107:J107"/>
    <mergeCell ref="D106:G106"/>
    <mergeCell ref="H106:J106"/>
    <mergeCell ref="D111:G111"/>
    <mergeCell ref="H111:J111"/>
    <mergeCell ref="D110:G110"/>
    <mergeCell ref="H110:J110"/>
    <mergeCell ref="D109:G109"/>
    <mergeCell ref="H109:J109"/>
    <mergeCell ref="D114:G114"/>
    <mergeCell ref="H114:J114"/>
    <mergeCell ref="D113:G113"/>
    <mergeCell ref="H113:J113"/>
    <mergeCell ref="D112:G112"/>
    <mergeCell ref="H112:J112"/>
    <mergeCell ref="D117:G117"/>
    <mergeCell ref="H117:J117"/>
    <mergeCell ref="D116:G116"/>
    <mergeCell ref="H116:J116"/>
    <mergeCell ref="D115:G115"/>
    <mergeCell ref="H115:J115"/>
    <mergeCell ref="D120:G120"/>
    <mergeCell ref="H120:J120"/>
    <mergeCell ref="D118:G118"/>
    <mergeCell ref="H118:J118"/>
    <mergeCell ref="D119:G119"/>
    <mergeCell ref="H119:J119"/>
    <mergeCell ref="D123:G123"/>
    <mergeCell ref="H123:J123"/>
    <mergeCell ref="D122:G122"/>
    <mergeCell ref="H122:J122"/>
    <mergeCell ref="D121:G121"/>
    <mergeCell ref="H121:J121"/>
    <mergeCell ref="D126:G126"/>
    <mergeCell ref="H126:J126"/>
    <mergeCell ref="D125:G125"/>
    <mergeCell ref="H125:J125"/>
    <mergeCell ref="D124:G124"/>
    <mergeCell ref="H124:J124"/>
    <mergeCell ref="D129:G129"/>
    <mergeCell ref="H129:J129"/>
    <mergeCell ref="D128:G128"/>
    <mergeCell ref="H128:J128"/>
    <mergeCell ref="D127:G127"/>
    <mergeCell ref="H127:J127"/>
    <mergeCell ref="D132:G132"/>
    <mergeCell ref="H132:J132"/>
    <mergeCell ref="D131:G131"/>
    <mergeCell ref="H131:J131"/>
    <mergeCell ref="D130:G130"/>
    <mergeCell ref="H130:J130"/>
    <mergeCell ref="D135:G135"/>
    <mergeCell ref="H135:J135"/>
    <mergeCell ref="D134:G134"/>
    <mergeCell ref="H134:J134"/>
    <mergeCell ref="B133:G133"/>
    <mergeCell ref="H133:J133"/>
    <mergeCell ref="D138:G138"/>
    <mergeCell ref="H138:J138"/>
    <mergeCell ref="D137:G137"/>
    <mergeCell ref="H137:J137"/>
    <mergeCell ref="D136:G136"/>
    <mergeCell ref="H136:J136"/>
    <mergeCell ref="D141:G141"/>
    <mergeCell ref="H141:J141"/>
    <mergeCell ref="D140:G140"/>
    <mergeCell ref="H140:J140"/>
    <mergeCell ref="D139:G139"/>
    <mergeCell ref="H139:J139"/>
    <mergeCell ref="D144:G144"/>
    <mergeCell ref="H144:J144"/>
    <mergeCell ref="D143:G143"/>
    <mergeCell ref="H143:J143"/>
    <mergeCell ref="D142:G142"/>
    <mergeCell ref="H142:J142"/>
    <mergeCell ref="D147:G147"/>
    <mergeCell ref="H147:J147"/>
    <mergeCell ref="D146:G146"/>
    <mergeCell ref="H146:J146"/>
    <mergeCell ref="D145:G145"/>
    <mergeCell ref="H145:J145"/>
    <mergeCell ref="B150:G150"/>
    <mergeCell ref="H150:J150"/>
    <mergeCell ref="D149:G149"/>
    <mergeCell ref="H149:J149"/>
    <mergeCell ref="D148:G148"/>
    <mergeCell ref="H148:J148"/>
    <mergeCell ref="D153:G153"/>
    <mergeCell ref="H153:J153"/>
    <mergeCell ref="D152:G152"/>
    <mergeCell ref="H152:J152"/>
    <mergeCell ref="D151:G151"/>
    <mergeCell ref="H151:J151"/>
    <mergeCell ref="B156:G156"/>
    <mergeCell ref="H156:J156"/>
    <mergeCell ref="B155:G155"/>
    <mergeCell ref="H155:J155"/>
    <mergeCell ref="D154:G154"/>
    <mergeCell ref="H154:J154"/>
    <mergeCell ref="D159:G159"/>
    <mergeCell ref="H159:J159"/>
    <mergeCell ref="D158:G158"/>
    <mergeCell ref="H158:J158"/>
    <mergeCell ref="D157:G157"/>
    <mergeCell ref="H157:J157"/>
    <mergeCell ref="B162:G162"/>
    <mergeCell ref="H162:J162"/>
    <mergeCell ref="B161:G161"/>
    <mergeCell ref="H161:J161"/>
    <mergeCell ref="D160:G160"/>
    <mergeCell ref="H160:J160"/>
    <mergeCell ref="D165:G165"/>
    <mergeCell ref="H165:J165"/>
    <mergeCell ref="D164:G164"/>
    <mergeCell ref="H164:J164"/>
    <mergeCell ref="D163:G163"/>
    <mergeCell ref="H163:J163"/>
    <mergeCell ref="D168:G168"/>
    <mergeCell ref="H168:J168"/>
    <mergeCell ref="D167:G167"/>
    <mergeCell ref="H167:J167"/>
    <mergeCell ref="D166:G166"/>
    <mergeCell ref="H166:J166"/>
    <mergeCell ref="B171:G171"/>
    <mergeCell ref="H171:J171"/>
    <mergeCell ref="B170:G170"/>
    <mergeCell ref="H170:J170"/>
    <mergeCell ref="D169:G169"/>
    <mergeCell ref="H169:J169"/>
    <mergeCell ref="B174:G174"/>
    <mergeCell ref="H174:J174"/>
    <mergeCell ref="B173:G173"/>
    <mergeCell ref="H173:J173"/>
    <mergeCell ref="B172:G172"/>
    <mergeCell ref="H172:J172"/>
    <mergeCell ref="D177:G177"/>
    <mergeCell ref="H177:J177"/>
    <mergeCell ref="D176:G176"/>
    <mergeCell ref="H176:J176"/>
    <mergeCell ref="D175:G175"/>
    <mergeCell ref="H175:J175"/>
    <mergeCell ref="D186:G186"/>
    <mergeCell ref="H186:J186"/>
    <mergeCell ref="D185:G185"/>
    <mergeCell ref="H185:J185"/>
    <mergeCell ref="D184:G184"/>
    <mergeCell ref="D178:G178"/>
    <mergeCell ref="H178:J178"/>
    <mergeCell ref="D179:F179"/>
    <mergeCell ref="D180:F180"/>
    <mergeCell ref="D183:G183"/>
    <mergeCell ref="H184:J184"/>
    <mergeCell ref="H183:J183"/>
    <mergeCell ref="D182:G182"/>
    <mergeCell ref="H182:J182"/>
    <mergeCell ref="D181:G181"/>
    <mergeCell ref="H181:J181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showGridLines="0" zoomScale="120" zoomScaleNormal="120" zoomScalePageLayoutView="0" workbookViewId="0" topLeftCell="A31">
      <selection activeCell="G6" sqref="G6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5" width="27.140625" style="0" customWidth="1"/>
    <col min="6" max="6" width="24.00390625" style="0" customWidth="1"/>
    <col min="7" max="7" width="22.7109375" style="0" customWidth="1"/>
    <col min="8" max="9" width="10.8515625" style="0" customWidth="1"/>
    <col min="10" max="10" width="14.7109375" style="0" customWidth="1"/>
    <col min="11" max="11" width="17.421875" style="0" customWidth="1"/>
    <col min="12" max="12" width="6.7109375" style="0" customWidth="1"/>
    <col min="13" max="13" width="0" style="0" hidden="1" customWidth="1"/>
    <col min="14" max="14" width="0.71875" style="0" customWidth="1"/>
  </cols>
  <sheetData>
    <row r="1" spans="2:7" ht="30.75" customHeight="1" thickBot="1" thickTop="1">
      <c r="B1" s="2" t="s">
        <v>2</v>
      </c>
      <c r="C1" s="2" t="s">
        <v>3</v>
      </c>
      <c r="D1" s="2" t="s">
        <v>234</v>
      </c>
      <c r="E1" s="13" t="s">
        <v>304</v>
      </c>
      <c r="F1" s="13" t="s">
        <v>333</v>
      </c>
      <c r="G1" s="13" t="s">
        <v>334</v>
      </c>
    </row>
    <row r="2" spans="2:7" ht="13.5" thickTop="1">
      <c r="B2" s="75" t="s">
        <v>235</v>
      </c>
      <c r="C2" s="62"/>
      <c r="D2" s="62"/>
      <c r="E2" s="3">
        <f>SUM(E3)</f>
        <v>6236550</v>
      </c>
      <c r="F2" s="3">
        <v>6236550</v>
      </c>
      <c r="G2" s="3">
        <v>6236550</v>
      </c>
    </row>
    <row r="3" spans="2:7" ht="12.75">
      <c r="B3" s="75" t="s">
        <v>236</v>
      </c>
      <c r="C3" s="62"/>
      <c r="D3" s="62"/>
      <c r="E3" s="3">
        <f>SUM(E4,E11,E16,E25,E30,E35,E40,E45)</f>
        <v>6236550</v>
      </c>
      <c r="F3" s="3">
        <v>6236550</v>
      </c>
      <c r="G3" s="3">
        <v>6236550</v>
      </c>
    </row>
    <row r="4" spans="2:7" ht="12.75">
      <c r="B4" s="67" t="s">
        <v>115</v>
      </c>
      <c r="C4" s="62"/>
      <c r="D4" s="62"/>
      <c r="E4" s="8">
        <f>SUM(E5)</f>
        <v>38000</v>
      </c>
      <c r="F4" s="8">
        <v>38000</v>
      </c>
      <c r="G4" s="8">
        <v>38000</v>
      </c>
    </row>
    <row r="5" spans="2:7" ht="12.75">
      <c r="B5" s="9" t="s">
        <v>237</v>
      </c>
      <c r="C5" s="9"/>
      <c r="D5" s="17" t="s">
        <v>281</v>
      </c>
      <c r="E5" s="10">
        <f>SUM(E6)</f>
        <v>38000</v>
      </c>
      <c r="F5" s="10">
        <v>38000</v>
      </c>
      <c r="G5" s="10">
        <v>38000</v>
      </c>
    </row>
    <row r="6" spans="2:7" ht="22.5">
      <c r="B6" s="9" t="s">
        <v>238</v>
      </c>
      <c r="C6" s="9"/>
      <c r="D6" s="17" t="s">
        <v>284</v>
      </c>
      <c r="E6" s="10">
        <f>SUM(E7)</f>
        <v>38000</v>
      </c>
      <c r="F6" s="10">
        <v>38000</v>
      </c>
      <c r="G6" s="10">
        <v>38000</v>
      </c>
    </row>
    <row r="7" spans="2:7" ht="22.5">
      <c r="B7" s="9" t="s">
        <v>239</v>
      </c>
      <c r="C7" s="9"/>
      <c r="D7" s="9" t="s">
        <v>240</v>
      </c>
      <c r="E7" s="10">
        <f>SUM(E8:E10)</f>
        <v>38000</v>
      </c>
      <c r="F7" s="10">
        <v>0</v>
      </c>
      <c r="G7" s="10">
        <v>0</v>
      </c>
    </row>
    <row r="8" spans="2:7" ht="12.75">
      <c r="B8" s="11" t="s">
        <v>241</v>
      </c>
      <c r="C8" s="11" t="s">
        <v>242</v>
      </c>
      <c r="D8" s="11" t="s">
        <v>243</v>
      </c>
      <c r="E8" s="12">
        <v>0</v>
      </c>
      <c r="F8" s="12">
        <v>0</v>
      </c>
      <c r="G8" s="12">
        <v>0</v>
      </c>
    </row>
    <row r="9" spans="2:7" ht="12.75">
      <c r="B9" s="11" t="s">
        <v>244</v>
      </c>
      <c r="C9" s="11" t="s">
        <v>245</v>
      </c>
      <c r="D9" s="11" t="s">
        <v>246</v>
      </c>
      <c r="E9" s="12">
        <v>0</v>
      </c>
      <c r="F9" s="12">
        <v>0</v>
      </c>
      <c r="G9" s="12">
        <v>0</v>
      </c>
    </row>
    <row r="10" spans="2:7" ht="12.75">
      <c r="B10" s="11" t="s">
        <v>244</v>
      </c>
      <c r="C10" s="11" t="s">
        <v>247</v>
      </c>
      <c r="D10" s="11" t="s">
        <v>248</v>
      </c>
      <c r="E10" s="12">
        <v>38000</v>
      </c>
      <c r="F10" s="12">
        <v>0</v>
      </c>
      <c r="G10" s="12">
        <v>0</v>
      </c>
    </row>
    <row r="11" spans="2:7" ht="12.75">
      <c r="B11" s="67" t="s">
        <v>159</v>
      </c>
      <c r="C11" s="62"/>
      <c r="D11" s="62"/>
      <c r="E11" s="8">
        <f>SUM(E12)</f>
        <v>76500</v>
      </c>
      <c r="F11" s="8">
        <v>76500</v>
      </c>
      <c r="G11" s="8">
        <v>76500</v>
      </c>
    </row>
    <row r="12" spans="2:7" ht="12.75">
      <c r="B12" s="9" t="s">
        <v>237</v>
      </c>
      <c r="C12" s="9"/>
      <c r="D12" s="17" t="s">
        <v>281</v>
      </c>
      <c r="E12" s="10">
        <f>SUM(E13)</f>
        <v>76500</v>
      </c>
      <c r="F12" s="10">
        <v>76500</v>
      </c>
      <c r="G12" s="10">
        <v>76500</v>
      </c>
    </row>
    <row r="13" spans="2:7" ht="22.5">
      <c r="B13" s="9" t="s">
        <v>249</v>
      </c>
      <c r="C13" s="9"/>
      <c r="D13" s="17" t="s">
        <v>285</v>
      </c>
      <c r="E13" s="10">
        <f>SUM(E14)</f>
        <v>76500</v>
      </c>
      <c r="F13" s="10">
        <v>76500</v>
      </c>
      <c r="G13" s="10">
        <v>76500</v>
      </c>
    </row>
    <row r="14" spans="2:7" ht="12.75">
      <c r="B14" s="9" t="s">
        <v>250</v>
      </c>
      <c r="C14" s="9"/>
      <c r="D14" s="17" t="s">
        <v>286</v>
      </c>
      <c r="E14" s="10">
        <f>SUM(E15)</f>
        <v>76500</v>
      </c>
      <c r="F14" s="10">
        <v>0</v>
      </c>
      <c r="G14" s="10">
        <v>0</v>
      </c>
    </row>
    <row r="15" spans="2:7" ht="12.75">
      <c r="B15" s="11" t="s">
        <v>251</v>
      </c>
      <c r="C15" s="11" t="s">
        <v>252</v>
      </c>
      <c r="D15" s="11" t="s">
        <v>253</v>
      </c>
      <c r="E15" s="12">
        <v>76500</v>
      </c>
      <c r="F15" s="12">
        <v>0</v>
      </c>
      <c r="G15" s="12">
        <v>0</v>
      </c>
    </row>
    <row r="16" spans="2:7" ht="12.75">
      <c r="B16" s="67" t="s">
        <v>176</v>
      </c>
      <c r="C16" s="62"/>
      <c r="D16" s="62"/>
      <c r="E16" s="8">
        <f>SUM(E17)</f>
        <v>5000</v>
      </c>
      <c r="F16" s="8">
        <f>SUM(F17)</f>
        <v>5000</v>
      </c>
      <c r="G16" s="8">
        <v>5000</v>
      </c>
    </row>
    <row r="17" spans="2:7" ht="12.75">
      <c r="B17" s="9" t="s">
        <v>237</v>
      </c>
      <c r="C17" s="9"/>
      <c r="D17" s="17" t="s">
        <v>281</v>
      </c>
      <c r="E17" s="10">
        <f>SUM(E18)</f>
        <v>5000</v>
      </c>
      <c r="F17" s="10">
        <v>5000</v>
      </c>
      <c r="G17" s="10">
        <v>5000</v>
      </c>
    </row>
    <row r="18" spans="2:7" ht="22.5">
      <c r="B18" s="9" t="s">
        <v>254</v>
      </c>
      <c r="C18" s="9"/>
      <c r="D18" s="17" t="s">
        <v>282</v>
      </c>
      <c r="E18" s="10">
        <f>SUM(E19,E21,E23)</f>
        <v>5000</v>
      </c>
      <c r="F18" s="10">
        <v>5000</v>
      </c>
      <c r="G18" s="10">
        <v>5000</v>
      </c>
    </row>
    <row r="19" spans="2:7" ht="12.75">
      <c r="B19" s="9" t="s">
        <v>255</v>
      </c>
      <c r="C19" s="9"/>
      <c r="D19" s="17" t="s">
        <v>287</v>
      </c>
      <c r="E19" s="10">
        <f>SUM(E20)</f>
        <v>0</v>
      </c>
      <c r="F19" s="10">
        <v>0</v>
      </c>
      <c r="G19" s="10">
        <v>0</v>
      </c>
    </row>
    <row r="20" spans="2:7" ht="12.75">
      <c r="B20" s="11" t="s">
        <v>256</v>
      </c>
      <c r="C20" s="11" t="s">
        <v>257</v>
      </c>
      <c r="D20" s="11" t="s">
        <v>258</v>
      </c>
      <c r="E20" s="12">
        <v>0</v>
      </c>
      <c r="F20" s="12">
        <v>0</v>
      </c>
      <c r="G20" s="12">
        <v>0</v>
      </c>
    </row>
    <row r="21" spans="2:7" ht="12.75">
      <c r="B21" s="9" t="s">
        <v>259</v>
      </c>
      <c r="C21" s="9"/>
      <c r="D21" s="17" t="s">
        <v>288</v>
      </c>
      <c r="E21" s="10">
        <f>SUM(E22)</f>
        <v>0</v>
      </c>
      <c r="F21" s="10">
        <v>0</v>
      </c>
      <c r="G21" s="10">
        <v>0</v>
      </c>
    </row>
    <row r="22" spans="2:7" ht="12.75">
      <c r="B22" s="11" t="s">
        <v>260</v>
      </c>
      <c r="C22" s="11" t="s">
        <v>261</v>
      </c>
      <c r="D22" s="11" t="s">
        <v>262</v>
      </c>
      <c r="E22" s="12">
        <v>0</v>
      </c>
      <c r="F22" s="12">
        <v>0</v>
      </c>
      <c r="G22" s="12">
        <v>0</v>
      </c>
    </row>
    <row r="23" spans="2:7" ht="22.5">
      <c r="B23" s="9" t="s">
        <v>263</v>
      </c>
      <c r="C23" s="9"/>
      <c r="D23" s="17" t="s">
        <v>283</v>
      </c>
      <c r="E23" s="10">
        <f>SUM(E24)</f>
        <v>5000</v>
      </c>
      <c r="F23" s="10">
        <v>0</v>
      </c>
      <c r="G23" s="10">
        <v>0</v>
      </c>
    </row>
    <row r="24" spans="2:7" ht="22.5">
      <c r="B24" s="11" t="s">
        <v>264</v>
      </c>
      <c r="C24" s="11" t="s">
        <v>265</v>
      </c>
      <c r="D24" s="11" t="s">
        <v>266</v>
      </c>
      <c r="E24" s="12">
        <v>5000</v>
      </c>
      <c r="F24" s="12">
        <v>0</v>
      </c>
      <c r="G24" s="12">
        <v>0</v>
      </c>
    </row>
    <row r="25" spans="2:7" ht="12.75">
      <c r="B25" s="67" t="s">
        <v>194</v>
      </c>
      <c r="C25" s="62"/>
      <c r="D25" s="62"/>
      <c r="E25" s="8">
        <f>SUM(E26)</f>
        <v>7500</v>
      </c>
      <c r="F25" s="8">
        <v>7500</v>
      </c>
      <c r="G25" s="8">
        <v>7500</v>
      </c>
    </row>
    <row r="26" spans="2:7" ht="12.75">
      <c r="B26" s="9" t="s">
        <v>237</v>
      </c>
      <c r="C26" s="9"/>
      <c r="D26" s="17" t="s">
        <v>281</v>
      </c>
      <c r="E26" s="10">
        <f>SUM(E27)</f>
        <v>7500</v>
      </c>
      <c r="F26" s="10">
        <v>7500</v>
      </c>
      <c r="G26" s="10">
        <v>7500</v>
      </c>
    </row>
    <row r="27" spans="2:7" ht="22.5">
      <c r="B27" s="9" t="s">
        <v>238</v>
      </c>
      <c r="C27" s="9"/>
      <c r="D27" s="17" t="s">
        <v>289</v>
      </c>
      <c r="E27" s="10">
        <f>SUM(E28)</f>
        <v>7500</v>
      </c>
      <c r="F27" s="10">
        <v>7500</v>
      </c>
      <c r="G27" s="10">
        <v>7500</v>
      </c>
    </row>
    <row r="28" spans="2:7" ht="22.5">
      <c r="B28" s="9" t="s">
        <v>267</v>
      </c>
      <c r="C28" s="9"/>
      <c r="D28" s="17" t="s">
        <v>290</v>
      </c>
      <c r="E28" s="10">
        <f>SUM(E29)</f>
        <v>7500</v>
      </c>
      <c r="F28" s="10">
        <v>0</v>
      </c>
      <c r="G28" s="10">
        <v>0</v>
      </c>
    </row>
    <row r="29" spans="2:7" ht="12.75">
      <c r="B29" s="11" t="s">
        <v>268</v>
      </c>
      <c r="C29" s="11" t="s">
        <v>269</v>
      </c>
      <c r="D29" s="11" t="s">
        <v>270</v>
      </c>
      <c r="E29" s="12">
        <v>7500</v>
      </c>
      <c r="F29" s="12">
        <v>0</v>
      </c>
      <c r="G29" s="12">
        <v>0</v>
      </c>
    </row>
    <row r="30" spans="2:7" ht="12.75">
      <c r="B30" s="67" t="s">
        <v>205</v>
      </c>
      <c r="C30" s="62"/>
      <c r="D30" s="62"/>
      <c r="E30" s="8">
        <v>0</v>
      </c>
      <c r="F30" s="8">
        <v>0</v>
      </c>
      <c r="G30" s="8">
        <v>0</v>
      </c>
    </row>
    <row r="31" spans="2:7" ht="12.75">
      <c r="B31" s="9" t="s">
        <v>271</v>
      </c>
      <c r="C31" s="9"/>
      <c r="D31" s="17" t="s">
        <v>291</v>
      </c>
      <c r="E31" s="10">
        <v>0</v>
      </c>
      <c r="F31" s="10">
        <v>0</v>
      </c>
      <c r="G31" s="10">
        <v>0</v>
      </c>
    </row>
    <row r="32" spans="2:7" ht="22.5">
      <c r="B32" s="9" t="s">
        <v>272</v>
      </c>
      <c r="C32" s="9"/>
      <c r="D32" s="9" t="s">
        <v>273</v>
      </c>
      <c r="E32" s="10">
        <v>0</v>
      </c>
      <c r="F32" s="10">
        <v>0</v>
      </c>
      <c r="G32" s="10">
        <v>0</v>
      </c>
    </row>
    <row r="33" spans="2:7" ht="12.75">
      <c r="B33" s="9" t="s">
        <v>274</v>
      </c>
      <c r="C33" s="9"/>
      <c r="D33" s="17" t="s">
        <v>292</v>
      </c>
      <c r="E33" s="10">
        <v>0</v>
      </c>
      <c r="F33" s="10">
        <v>0</v>
      </c>
      <c r="G33" s="10">
        <v>0</v>
      </c>
    </row>
    <row r="34" spans="2:7" ht="12.75">
      <c r="B34" s="11" t="s">
        <v>275</v>
      </c>
      <c r="C34" s="11" t="s">
        <v>276</v>
      </c>
      <c r="D34" s="11" t="s">
        <v>277</v>
      </c>
      <c r="E34" s="12">
        <v>0</v>
      </c>
      <c r="F34" s="12">
        <v>0</v>
      </c>
      <c r="G34" s="12">
        <v>0</v>
      </c>
    </row>
    <row r="35" spans="2:7" ht="12.75" customHeight="1">
      <c r="B35" s="94" t="s">
        <v>208</v>
      </c>
      <c r="C35" s="94"/>
      <c r="D35" s="94"/>
      <c r="E35" s="8">
        <f aca="true" t="shared" si="0" ref="E35:G36">SUM(E36)</f>
        <v>248720</v>
      </c>
      <c r="F35" s="8">
        <f t="shared" si="0"/>
        <v>248720</v>
      </c>
      <c r="G35" s="8">
        <f t="shared" si="0"/>
        <v>248720</v>
      </c>
    </row>
    <row r="36" spans="2:7" ht="12.75">
      <c r="B36" s="9" t="s">
        <v>237</v>
      </c>
      <c r="C36" s="9"/>
      <c r="D36" s="17" t="s">
        <v>281</v>
      </c>
      <c r="E36" s="10">
        <f t="shared" si="0"/>
        <v>248720</v>
      </c>
      <c r="F36" s="10">
        <f t="shared" si="0"/>
        <v>248720</v>
      </c>
      <c r="G36" s="10">
        <f t="shared" si="0"/>
        <v>248720</v>
      </c>
    </row>
    <row r="37" spans="2:7" ht="22.5">
      <c r="B37" s="9" t="s">
        <v>254</v>
      </c>
      <c r="C37" s="9"/>
      <c r="D37" s="17" t="s">
        <v>293</v>
      </c>
      <c r="E37" s="10">
        <f>SUM(E38)</f>
        <v>248720</v>
      </c>
      <c r="F37" s="10">
        <v>248720</v>
      </c>
      <c r="G37" s="10">
        <v>248720</v>
      </c>
    </row>
    <row r="38" spans="2:7" ht="22.5">
      <c r="B38" s="19">
        <v>639</v>
      </c>
      <c r="C38" s="9"/>
      <c r="D38" s="17" t="s">
        <v>294</v>
      </c>
      <c r="E38" s="10">
        <f>SUM(E39)</f>
        <v>248720</v>
      </c>
      <c r="F38" s="10">
        <v>0</v>
      </c>
      <c r="G38" s="10">
        <v>0</v>
      </c>
    </row>
    <row r="39" spans="2:7" ht="22.5">
      <c r="B39" s="16">
        <v>6393</v>
      </c>
      <c r="C39" s="11"/>
      <c r="D39" s="18" t="s">
        <v>295</v>
      </c>
      <c r="E39" s="12">
        <v>248720</v>
      </c>
      <c r="F39" s="12">
        <v>0</v>
      </c>
      <c r="G39" s="12">
        <v>0</v>
      </c>
    </row>
    <row r="40" spans="2:7" ht="12.75">
      <c r="B40" s="94" t="s">
        <v>11</v>
      </c>
      <c r="C40" s="62"/>
      <c r="D40" s="62"/>
      <c r="E40" s="8">
        <f aca="true" t="shared" si="1" ref="E40:G41">SUM(E41)</f>
        <v>625830</v>
      </c>
      <c r="F40" s="8">
        <f t="shared" si="1"/>
        <v>625830</v>
      </c>
      <c r="G40" s="8">
        <f t="shared" si="1"/>
        <v>625830</v>
      </c>
    </row>
    <row r="41" spans="2:7" ht="12.75">
      <c r="B41" s="9" t="s">
        <v>237</v>
      </c>
      <c r="C41" s="9"/>
      <c r="D41" s="17" t="s">
        <v>281</v>
      </c>
      <c r="E41" s="10">
        <f t="shared" si="1"/>
        <v>625830</v>
      </c>
      <c r="F41" s="10">
        <f t="shared" si="1"/>
        <v>625830</v>
      </c>
      <c r="G41" s="10">
        <f t="shared" si="1"/>
        <v>625830</v>
      </c>
    </row>
    <row r="42" spans="2:7" ht="12.75">
      <c r="B42" s="19">
        <v>67</v>
      </c>
      <c r="C42" s="9"/>
      <c r="D42" s="17" t="s">
        <v>296</v>
      </c>
      <c r="E42" s="10">
        <f>SUM(E43)</f>
        <v>625830</v>
      </c>
      <c r="F42" s="10">
        <v>625830</v>
      </c>
      <c r="G42" s="10">
        <v>625830</v>
      </c>
    </row>
    <row r="43" spans="2:7" ht="22.5">
      <c r="B43" s="19">
        <v>671</v>
      </c>
      <c r="C43" s="9"/>
      <c r="D43" s="20" t="s">
        <v>297</v>
      </c>
      <c r="E43" s="10">
        <f>SUM(E44)</f>
        <v>625830</v>
      </c>
      <c r="F43" s="10">
        <v>0</v>
      </c>
      <c r="G43" s="10">
        <v>0</v>
      </c>
    </row>
    <row r="44" spans="2:7" ht="12.75">
      <c r="B44" s="16">
        <v>6711</v>
      </c>
      <c r="C44" s="11"/>
      <c r="D44" s="21" t="s">
        <v>298</v>
      </c>
      <c r="E44" s="12">
        <v>625830</v>
      </c>
      <c r="F44" s="12">
        <v>0</v>
      </c>
      <c r="G44" s="12">
        <v>0</v>
      </c>
    </row>
    <row r="45" spans="2:7" ht="12.75">
      <c r="B45" s="94" t="s">
        <v>299</v>
      </c>
      <c r="C45" s="62"/>
      <c r="D45" s="62"/>
      <c r="E45" s="8">
        <f>SUM(E46)</f>
        <v>5235000</v>
      </c>
      <c r="F45" s="8">
        <v>5235000</v>
      </c>
      <c r="G45" s="8">
        <v>5235000</v>
      </c>
    </row>
    <row r="46" spans="2:7" ht="12.75">
      <c r="B46" s="9" t="s">
        <v>237</v>
      </c>
      <c r="C46" s="9"/>
      <c r="D46" s="17" t="s">
        <v>281</v>
      </c>
      <c r="E46" s="10">
        <f>SUM(E47)</f>
        <v>5235000</v>
      </c>
      <c r="F46" s="10">
        <v>5235000</v>
      </c>
      <c r="G46" s="10">
        <v>5235000</v>
      </c>
    </row>
    <row r="47" spans="2:7" ht="22.5">
      <c r="B47" s="9" t="s">
        <v>254</v>
      </c>
      <c r="C47" s="9"/>
      <c r="D47" s="17" t="s">
        <v>282</v>
      </c>
      <c r="E47" s="10">
        <f>SUM(E48,E50,E52)</f>
        <v>5235000</v>
      </c>
      <c r="F47" s="10">
        <v>5235000</v>
      </c>
      <c r="G47" s="10">
        <v>5235000</v>
      </c>
    </row>
    <row r="48" spans="2:7" ht="22.5">
      <c r="B48" s="9" t="s">
        <v>263</v>
      </c>
      <c r="C48" s="9"/>
      <c r="D48" s="17" t="s">
        <v>283</v>
      </c>
      <c r="E48" s="10">
        <f>SUM(E49)</f>
        <v>5235000</v>
      </c>
      <c r="F48" s="10">
        <v>0</v>
      </c>
      <c r="G48" s="10">
        <v>0</v>
      </c>
    </row>
    <row r="49" spans="2:7" ht="22.5">
      <c r="B49" s="11" t="s">
        <v>264</v>
      </c>
      <c r="C49" s="11"/>
      <c r="D49" s="11" t="s">
        <v>266</v>
      </c>
      <c r="E49" s="12">
        <v>5235000</v>
      </c>
      <c r="F49" s="12">
        <v>0</v>
      </c>
      <c r="G49" s="12">
        <v>0</v>
      </c>
    </row>
    <row r="53" spans="3:6" ht="12.75">
      <c r="C53" s="14" t="s">
        <v>315</v>
      </c>
      <c r="F53" s="14" t="s">
        <v>279</v>
      </c>
    </row>
  </sheetData>
  <sheetProtection/>
  <mergeCells count="10">
    <mergeCell ref="B40:D40"/>
    <mergeCell ref="B45:D45"/>
    <mergeCell ref="B35:D35"/>
    <mergeCell ref="B30:D30"/>
    <mergeCell ref="B2:D2"/>
    <mergeCell ref="B3:D3"/>
    <mergeCell ref="B4:D4"/>
    <mergeCell ref="B11:D11"/>
    <mergeCell ref="B16:D16"/>
    <mergeCell ref="B25:D25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4.28125" style="36" customWidth="1"/>
    <col min="3" max="3" width="5.57421875" style="36" customWidth="1"/>
    <col min="4" max="4" width="5.28125" style="60" customWidth="1"/>
    <col min="5" max="5" width="44.7109375" style="36" customWidth="1"/>
    <col min="6" max="6" width="15.140625" style="36" bestFit="1" customWidth="1"/>
    <col min="7" max="7" width="17.28125" style="36" customWidth="1"/>
    <col min="8" max="8" width="16.7109375" style="36" customWidth="1"/>
    <col min="9" max="16384" width="11.421875" style="36" customWidth="1"/>
  </cols>
  <sheetData>
    <row r="1" spans="1:8" ht="48" customHeight="1">
      <c r="A1" s="95" t="s">
        <v>329</v>
      </c>
      <c r="B1" s="95"/>
      <c r="C1" s="95"/>
      <c r="D1" s="95"/>
      <c r="E1" s="95"/>
      <c r="F1" s="95"/>
      <c r="G1" s="95"/>
      <c r="H1" s="95"/>
    </row>
    <row r="2" spans="1:8" s="37" customFormat="1" ht="26.25" customHeight="1">
      <c r="A2" s="95" t="s">
        <v>316</v>
      </c>
      <c r="B2" s="95"/>
      <c r="C2" s="95"/>
      <c r="D2" s="95"/>
      <c r="E2" s="95"/>
      <c r="F2" s="95"/>
      <c r="G2" s="96"/>
      <c r="H2" s="96"/>
    </row>
    <row r="3" spans="1:8" ht="25.5" customHeight="1">
      <c r="A3" s="95"/>
      <c r="B3" s="95"/>
      <c r="C3" s="95"/>
      <c r="D3" s="95"/>
      <c r="E3" s="95"/>
      <c r="F3" s="95"/>
      <c r="G3" s="95"/>
      <c r="H3" s="97"/>
    </row>
    <row r="4" spans="1:5" ht="9" customHeight="1">
      <c r="A4" s="38"/>
      <c r="B4" s="39"/>
      <c r="C4" s="39"/>
      <c r="D4" s="39"/>
      <c r="E4" s="39"/>
    </row>
    <row r="5" spans="1:9" ht="27.75" customHeight="1">
      <c r="A5" s="40"/>
      <c r="B5" s="41"/>
      <c r="C5" s="41"/>
      <c r="D5" s="42"/>
      <c r="E5" s="43"/>
      <c r="F5" s="44" t="s">
        <v>330</v>
      </c>
      <c r="G5" s="44" t="s">
        <v>331</v>
      </c>
      <c r="H5" s="45" t="s">
        <v>332</v>
      </c>
      <c r="I5" s="46"/>
    </row>
    <row r="6" spans="1:9" ht="27.75" customHeight="1">
      <c r="A6" s="98" t="s">
        <v>317</v>
      </c>
      <c r="B6" s="99"/>
      <c r="C6" s="99"/>
      <c r="D6" s="99"/>
      <c r="E6" s="100"/>
      <c r="F6" s="48">
        <v>6236550</v>
      </c>
      <c r="G6" s="48">
        <v>6236550</v>
      </c>
      <c r="H6" s="48">
        <v>6236550</v>
      </c>
      <c r="I6" s="49"/>
    </row>
    <row r="7" spans="1:8" ht="22.5" customHeight="1">
      <c r="A7" s="98" t="s">
        <v>318</v>
      </c>
      <c r="B7" s="99"/>
      <c r="C7" s="99"/>
      <c r="D7" s="99"/>
      <c r="E7" s="100"/>
      <c r="F7" s="50">
        <v>6236550</v>
      </c>
      <c r="G7" s="50">
        <v>6236550</v>
      </c>
      <c r="H7" s="50">
        <v>6236550</v>
      </c>
    </row>
    <row r="8" spans="1:8" ht="22.5" customHeight="1">
      <c r="A8" s="101" t="s">
        <v>319</v>
      </c>
      <c r="B8" s="100"/>
      <c r="C8" s="100"/>
      <c r="D8" s="100"/>
      <c r="E8" s="100"/>
      <c r="F8" s="50">
        <v>0</v>
      </c>
      <c r="G8" s="50">
        <v>0</v>
      </c>
      <c r="H8" s="50">
        <v>0</v>
      </c>
    </row>
    <row r="9" spans="1:8" ht="22.5" customHeight="1">
      <c r="A9" s="51" t="s">
        <v>320</v>
      </c>
      <c r="B9" s="47"/>
      <c r="C9" s="47"/>
      <c r="D9" s="47"/>
      <c r="E9" s="47"/>
      <c r="F9" s="50">
        <v>6271550</v>
      </c>
      <c r="G9" s="50">
        <v>6236550</v>
      </c>
      <c r="H9" s="50">
        <v>6236550</v>
      </c>
    </row>
    <row r="10" spans="1:8" ht="22.5" customHeight="1">
      <c r="A10" s="102" t="s">
        <v>321</v>
      </c>
      <c r="B10" s="99"/>
      <c r="C10" s="99"/>
      <c r="D10" s="99"/>
      <c r="E10" s="103"/>
      <c r="F10" s="48">
        <v>6234550</v>
      </c>
      <c r="G10" s="48">
        <v>6199550</v>
      </c>
      <c r="H10" s="48">
        <v>6199550</v>
      </c>
    </row>
    <row r="11" spans="1:8" ht="22.5" customHeight="1">
      <c r="A11" s="101" t="s">
        <v>322</v>
      </c>
      <c r="B11" s="100"/>
      <c r="C11" s="100"/>
      <c r="D11" s="100"/>
      <c r="E11" s="100"/>
      <c r="F11" s="48">
        <v>37000</v>
      </c>
      <c r="G11" s="48">
        <v>37000</v>
      </c>
      <c r="H11" s="48">
        <v>37000</v>
      </c>
    </row>
    <row r="12" spans="1:8" ht="22.5" customHeight="1">
      <c r="A12" s="102" t="s">
        <v>323</v>
      </c>
      <c r="B12" s="99"/>
      <c r="C12" s="99"/>
      <c r="D12" s="99"/>
      <c r="E12" s="99"/>
      <c r="F12" s="48">
        <f>+F6-F9</f>
        <v>-35000</v>
      </c>
      <c r="G12" s="48">
        <f>+G6-G9</f>
        <v>0</v>
      </c>
      <c r="H12" s="48">
        <f>+H6-H9</f>
        <v>0</v>
      </c>
    </row>
    <row r="13" spans="1:8" ht="25.5" customHeight="1">
      <c r="A13" s="95"/>
      <c r="B13" s="104"/>
      <c r="C13" s="104"/>
      <c r="D13" s="104"/>
      <c r="E13" s="104"/>
      <c r="F13" s="97"/>
      <c r="G13" s="97"/>
      <c r="H13" s="97"/>
    </row>
    <row r="14" spans="1:8" ht="27.75" customHeight="1">
      <c r="A14" s="40"/>
      <c r="B14" s="41"/>
      <c r="C14" s="41"/>
      <c r="D14" s="42"/>
      <c r="E14" s="43"/>
      <c r="F14" s="44" t="s">
        <v>330</v>
      </c>
      <c r="G14" s="44" t="s">
        <v>331</v>
      </c>
      <c r="H14" s="45" t="s">
        <v>332</v>
      </c>
    </row>
    <row r="15" spans="1:8" ht="22.5" customHeight="1">
      <c r="A15" s="105" t="s">
        <v>324</v>
      </c>
      <c r="B15" s="106"/>
      <c r="C15" s="106"/>
      <c r="D15" s="106"/>
      <c r="E15" s="107"/>
      <c r="F15" s="53">
        <v>35000</v>
      </c>
      <c r="G15" s="53">
        <v>0</v>
      </c>
      <c r="H15" s="48">
        <v>0</v>
      </c>
    </row>
    <row r="16" spans="1:8" s="54" customFormat="1" ht="25.5" customHeight="1">
      <c r="A16" s="108"/>
      <c r="B16" s="104"/>
      <c r="C16" s="104"/>
      <c r="D16" s="104"/>
      <c r="E16" s="104"/>
      <c r="F16" s="97"/>
      <c r="G16" s="97"/>
      <c r="H16" s="97"/>
    </row>
    <row r="17" spans="1:8" s="54" customFormat="1" ht="27.75" customHeight="1">
      <c r="A17" s="40"/>
      <c r="B17" s="41"/>
      <c r="C17" s="41"/>
      <c r="D17" s="42"/>
      <c r="E17" s="43"/>
      <c r="F17" s="44" t="s">
        <v>330</v>
      </c>
      <c r="G17" s="44" t="s">
        <v>331</v>
      </c>
      <c r="H17" s="45" t="s">
        <v>332</v>
      </c>
    </row>
    <row r="18" spans="1:8" s="54" customFormat="1" ht="22.5" customHeight="1">
      <c r="A18" s="98" t="s">
        <v>325</v>
      </c>
      <c r="B18" s="99"/>
      <c r="C18" s="99"/>
      <c r="D18" s="99"/>
      <c r="E18" s="99"/>
      <c r="F18" s="50">
        <v>0</v>
      </c>
      <c r="G18" s="50">
        <v>0</v>
      </c>
      <c r="H18" s="50">
        <v>0</v>
      </c>
    </row>
    <row r="19" spans="1:8" s="54" customFormat="1" ht="22.5" customHeight="1">
      <c r="A19" s="98" t="s">
        <v>326</v>
      </c>
      <c r="B19" s="99"/>
      <c r="C19" s="99"/>
      <c r="D19" s="99"/>
      <c r="E19" s="99"/>
      <c r="F19" s="50">
        <v>0</v>
      </c>
      <c r="G19" s="50">
        <v>0</v>
      </c>
      <c r="H19" s="50">
        <v>0</v>
      </c>
    </row>
    <row r="20" spans="1:8" s="54" customFormat="1" ht="22.5" customHeight="1">
      <c r="A20" s="102" t="s">
        <v>327</v>
      </c>
      <c r="B20" s="99"/>
      <c r="C20" s="99"/>
      <c r="D20" s="99"/>
      <c r="E20" s="99"/>
      <c r="F20" s="50">
        <v>0</v>
      </c>
      <c r="G20" s="50">
        <v>0</v>
      </c>
      <c r="H20" s="50">
        <v>0</v>
      </c>
    </row>
    <row r="21" spans="1:8" s="54" customFormat="1" ht="15" customHeight="1">
      <c r="A21" s="55"/>
      <c r="B21" s="56"/>
      <c r="C21" s="52"/>
      <c r="D21" s="57"/>
      <c r="E21" s="56"/>
      <c r="F21" s="58"/>
      <c r="G21" s="58"/>
      <c r="H21" s="58"/>
    </row>
    <row r="22" spans="1:8" s="54" customFormat="1" ht="22.5" customHeight="1">
      <c r="A22" s="102" t="s">
        <v>328</v>
      </c>
      <c r="B22" s="99"/>
      <c r="C22" s="99"/>
      <c r="D22" s="99"/>
      <c r="E22" s="99"/>
      <c r="F22" s="50">
        <f>SUM(F12,F15,F20)</f>
        <v>0</v>
      </c>
      <c r="G22" s="50">
        <f>SUM(G12,G15,G20)</f>
        <v>0</v>
      </c>
      <c r="H22" s="50">
        <f>SUM(H12,H15,H20)</f>
        <v>0</v>
      </c>
    </row>
    <row r="23" spans="1:5" s="54" customFormat="1" ht="18" customHeight="1">
      <c r="A23" s="59"/>
      <c r="B23" s="39"/>
      <c r="C23" s="39"/>
      <c r="D23" s="39"/>
      <c r="E23" s="39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2018-12-03T10:18:34Z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